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одаток 2" sheetId="2" r:id="rId1"/>
    <sheet name="додаток 1" sheetId="3" r:id="rId2"/>
  </sheets>
  <definedNames>
    <definedName name="_Toc188262780" localSheetId="0">'Додаток 2'!$A$1</definedName>
  </definedNames>
  <calcPr calcId="152511"/>
</workbook>
</file>

<file path=xl/calcChain.xml><?xml version="1.0" encoding="utf-8"?>
<calcChain xmlns="http://schemas.openxmlformats.org/spreadsheetml/2006/main">
  <c r="G207" i="2" l="1"/>
  <c r="G205" i="2"/>
  <c r="G204" i="2"/>
  <c r="G202" i="2"/>
  <c r="G199" i="2"/>
  <c r="H163" i="2"/>
  <c r="J161" i="2" l="1"/>
  <c r="I161" i="2"/>
  <c r="J160" i="2"/>
  <c r="I160" i="2"/>
  <c r="F159" i="2"/>
  <c r="E159" i="2"/>
  <c r="D163" i="2"/>
  <c r="M265" i="2" l="1"/>
  <c r="K265" i="2"/>
  <c r="I265" i="2"/>
  <c r="G265" i="2"/>
  <c r="D304" i="2" l="1"/>
  <c r="D303" i="2" s="1"/>
  <c r="D302" i="2" s="1"/>
  <c r="C304" i="2"/>
  <c r="C303" i="2" s="1"/>
  <c r="C302" i="2" s="1"/>
  <c r="H253" i="2"/>
  <c r="I252" i="2"/>
  <c r="I253" i="2" s="1"/>
  <c r="J213" i="2"/>
  <c r="J212" i="2"/>
  <c r="G213" i="2"/>
  <c r="G212" i="2"/>
  <c r="J208" i="2"/>
  <c r="G208" i="2"/>
  <c r="J203" i="2" l="1"/>
  <c r="G203" i="2"/>
  <c r="J200" i="2"/>
  <c r="G200" i="2"/>
  <c r="M187" i="2"/>
  <c r="M184" i="2"/>
  <c r="I162" i="2"/>
  <c r="I59" i="2"/>
  <c r="J162" i="2" l="1"/>
  <c r="I163" i="2"/>
  <c r="E34" i="3"/>
  <c r="E35" i="3"/>
  <c r="F33" i="3"/>
  <c r="F34" i="3"/>
  <c r="F35" i="3"/>
  <c r="F32" i="3"/>
  <c r="E33" i="3"/>
  <c r="E32" i="3"/>
  <c r="F30" i="3"/>
  <c r="F29" i="3"/>
  <c r="E29" i="3"/>
  <c r="F27" i="3"/>
  <c r="F26" i="3"/>
  <c r="F25" i="3"/>
  <c r="F24" i="3"/>
  <c r="G180" i="2"/>
  <c r="G179" i="2"/>
  <c r="E24" i="3"/>
  <c r="J190" i="2" l="1"/>
  <c r="J187" i="2"/>
  <c r="J184" i="2"/>
  <c r="J180" i="2"/>
  <c r="J179" i="2"/>
  <c r="I175" i="2"/>
  <c r="F22" i="3" s="1"/>
  <c r="I174" i="2"/>
  <c r="F21" i="3" s="1"/>
  <c r="J148" i="2"/>
  <c r="J175" i="2" l="1"/>
  <c r="I52" i="3"/>
  <c r="H52" i="3"/>
  <c r="G52" i="3"/>
  <c r="E50" i="3"/>
  <c r="F50" i="3" s="1"/>
  <c r="G50" i="3" s="1"/>
  <c r="H50" i="3" s="1"/>
  <c r="I50" i="3" s="1"/>
  <c r="D50" i="3"/>
  <c r="I43" i="3"/>
  <c r="H43" i="3"/>
  <c r="G43" i="3"/>
  <c r="F43" i="3"/>
  <c r="E43" i="3"/>
  <c r="D41" i="3"/>
  <c r="E41" i="3" s="1"/>
  <c r="F41" i="3" s="1"/>
  <c r="G41" i="3" s="1"/>
  <c r="H41" i="3" s="1"/>
  <c r="I41" i="3" s="1"/>
  <c r="L150" i="2" l="1"/>
  <c r="G293" i="2" l="1"/>
  <c r="J281" i="2"/>
  <c r="D280" i="2"/>
  <c r="J280" i="2" s="1"/>
  <c r="C280" i="2"/>
  <c r="C279" i="2" s="1"/>
  <c r="C278" i="2" s="1"/>
  <c r="C292" i="2"/>
  <c r="C291" i="2" s="1"/>
  <c r="C290" i="2" s="1"/>
  <c r="C294" i="2" s="1"/>
  <c r="I240" i="2"/>
  <c r="M188" i="2"/>
  <c r="M182" i="2"/>
  <c r="M181" i="2"/>
  <c r="M174" i="2"/>
  <c r="F160" i="2"/>
  <c r="E160" i="2"/>
  <c r="N147" i="2"/>
  <c r="M147" i="2"/>
  <c r="G290" i="2" l="1"/>
  <c r="D279" i="2"/>
  <c r="G292" i="2"/>
  <c r="G291" i="2"/>
  <c r="J188" i="2"/>
  <c r="J185" i="2"/>
  <c r="J182" i="2"/>
  <c r="J181" i="2"/>
  <c r="G182" i="2"/>
  <c r="J279" i="2" l="1"/>
  <c r="D278" i="2"/>
  <c r="J278" i="2" s="1"/>
  <c r="L293" i="2"/>
  <c r="H292" i="2"/>
  <c r="L292" i="2" s="1"/>
  <c r="H291" i="2" l="1"/>
  <c r="L291" i="2" l="1"/>
  <c r="H290" i="2"/>
  <c r="L290" i="2" s="1"/>
  <c r="K243" i="2" l="1"/>
  <c r="L241" i="2"/>
  <c r="L243" i="2" s="1"/>
  <c r="G124" i="2"/>
  <c r="G123" i="2" s="1"/>
  <c r="G122" i="2" s="1"/>
  <c r="J59" i="2"/>
  <c r="H125" i="2"/>
  <c r="I125" i="2" s="1"/>
  <c r="I124" i="2" s="1"/>
  <c r="I123" i="2" s="1"/>
  <c r="I122" i="2" s="1"/>
  <c r="I126" i="2" s="1"/>
  <c r="H150" i="2"/>
  <c r="J125" i="2" l="1"/>
  <c r="J124" i="2" s="1"/>
  <c r="J123" i="2" s="1"/>
  <c r="J122" i="2" s="1"/>
  <c r="J126" i="2" s="1"/>
  <c r="H124" i="2"/>
  <c r="H123" i="2" s="1"/>
  <c r="H122" i="2" s="1"/>
  <c r="H126" i="2" s="1"/>
  <c r="G243" i="2"/>
  <c r="J243" i="2"/>
  <c r="J189" i="2"/>
  <c r="G187" i="2"/>
  <c r="G181" i="2"/>
  <c r="I147" i="2"/>
  <c r="I150" i="2" s="1"/>
  <c r="D125" i="2"/>
  <c r="F59" i="2"/>
  <c r="E59" i="2"/>
  <c r="L84" i="2"/>
  <c r="H89" i="2"/>
  <c r="H84" i="2" s="1"/>
  <c r="N44" i="2"/>
  <c r="M44" i="2"/>
  <c r="I44" i="2"/>
  <c r="J44" i="2"/>
  <c r="D89" i="2"/>
  <c r="D88" i="2" s="1"/>
  <c r="E161" i="2" l="1"/>
  <c r="E163" i="2" s="1"/>
  <c r="H85" i="2"/>
  <c r="F125" i="2"/>
  <c r="F124" i="2" s="1"/>
  <c r="F123" i="2" s="1"/>
  <c r="F122" i="2" s="1"/>
  <c r="F126" i="2" s="1"/>
  <c r="H88" i="2"/>
  <c r="E125" i="2"/>
  <c r="E124" i="2" s="1"/>
  <c r="E123" i="2" s="1"/>
  <c r="E122" i="2" s="1"/>
  <c r="E126" i="2" s="1"/>
  <c r="D124" i="2"/>
  <c r="D123" i="2" s="1"/>
  <c r="D122" i="2" s="1"/>
  <c r="D126" i="2" s="1"/>
  <c r="J147" i="2"/>
  <c r="M148" i="2"/>
  <c r="M150" i="2" s="1"/>
  <c r="D147" i="2"/>
  <c r="F44" i="2"/>
  <c r="F45" i="2" s="1"/>
  <c r="E44" i="2"/>
  <c r="D85" i="2"/>
  <c r="L85" i="2"/>
  <c r="L88" i="2"/>
  <c r="D84" i="2"/>
  <c r="F84" i="2" s="1"/>
  <c r="E89" i="2"/>
  <c r="E88" i="2" s="1"/>
  <c r="F89" i="2"/>
  <c r="I89" i="2"/>
  <c r="M89" i="2"/>
  <c r="G61" i="2"/>
  <c r="C61" i="2"/>
  <c r="D45" i="2"/>
  <c r="E51" i="3" s="1"/>
  <c r="E52" i="3" s="1"/>
  <c r="E45" i="2"/>
  <c r="G45" i="2"/>
  <c r="H45" i="2"/>
  <c r="F51" i="3" s="1"/>
  <c r="F52" i="3" s="1"/>
  <c r="I45" i="2"/>
  <c r="J45" i="2"/>
  <c r="K45" i="2"/>
  <c r="L45" i="2"/>
  <c r="M45" i="2"/>
  <c r="N45" i="2"/>
  <c r="C45" i="2"/>
  <c r="F161" i="2" l="1"/>
  <c r="J174" i="2"/>
  <c r="L242" i="2"/>
  <c r="N148" i="2"/>
  <c r="E147" i="2"/>
  <c r="F147" i="2" s="1"/>
  <c r="F174" i="2"/>
  <c r="E21" i="3" s="1"/>
  <c r="D150" i="2"/>
  <c r="M88" i="2"/>
  <c r="N88" i="2" s="1"/>
  <c r="M85" i="2"/>
  <c r="I88" i="2"/>
  <c r="I85" i="2"/>
  <c r="F85" i="2"/>
  <c r="F88" i="2"/>
  <c r="E84" i="2"/>
  <c r="E85" i="2"/>
  <c r="I84" i="2"/>
  <c r="J89" i="2"/>
  <c r="M84" i="2"/>
  <c r="N89" i="2"/>
  <c r="I241" i="2" l="1"/>
  <c r="I243" i="2" s="1"/>
  <c r="H243" i="2"/>
  <c r="F251" i="2"/>
  <c r="F253" i="2" s="1"/>
  <c r="E253" i="2"/>
  <c r="G184" i="2"/>
  <c r="E240" i="2"/>
  <c r="E260" i="2" s="1"/>
  <c r="E265" i="2" s="1"/>
  <c r="G174" i="2"/>
  <c r="N84" i="2"/>
  <c r="N85" i="2"/>
  <c r="J84" i="2"/>
  <c r="J88" i="2"/>
  <c r="J85" i="2"/>
  <c r="F240" i="2" l="1"/>
  <c r="F243" i="2" s="1"/>
  <c r="E243" i="2"/>
  <c r="D219" i="2" l="1"/>
  <c r="E219" i="2" s="1"/>
  <c r="F219" i="2" s="1"/>
  <c r="G219" i="2" s="1"/>
  <c r="H219" i="2" s="1"/>
  <c r="I219" i="2" s="1"/>
  <c r="J219" i="2" s="1"/>
  <c r="K219" i="2" s="1"/>
  <c r="L219" i="2" s="1"/>
  <c r="C301" i="2" l="1"/>
  <c r="D301" i="2" s="1"/>
  <c r="E301" i="2" s="1"/>
  <c r="F301" i="2" s="1"/>
  <c r="G301" i="2" s="1"/>
  <c r="H301" i="2" s="1"/>
  <c r="I301" i="2" s="1"/>
  <c r="C289" i="2" l="1"/>
  <c r="D289" i="2" s="1"/>
  <c r="E289" i="2" s="1"/>
  <c r="F289" i="2" s="1"/>
  <c r="G289" i="2" s="1"/>
  <c r="H289" i="2" s="1"/>
  <c r="I289" i="2" s="1"/>
  <c r="J289" i="2" s="1"/>
  <c r="K289" i="2" s="1"/>
  <c r="L289" i="2" s="1"/>
  <c r="C277" i="2"/>
  <c r="D277" i="2" s="1"/>
  <c r="E277" i="2" s="1"/>
  <c r="F277" i="2" s="1"/>
  <c r="G277" i="2" s="1"/>
  <c r="H277" i="2" s="1"/>
  <c r="I277" i="2" s="1"/>
  <c r="J277" i="2" s="1"/>
  <c r="C259" i="2" l="1"/>
  <c r="D259" i="2" s="1"/>
  <c r="E259" i="2" s="1"/>
  <c r="F259" i="2" s="1"/>
  <c r="G259" i="2" s="1"/>
  <c r="H259" i="2" s="1"/>
  <c r="I259" i="2" s="1"/>
  <c r="J259" i="2" s="1"/>
  <c r="K259" i="2" s="1"/>
  <c r="L259" i="2" s="1"/>
  <c r="M259" i="2" s="1"/>
  <c r="N259" i="2" s="1"/>
  <c r="D250" i="2" l="1"/>
  <c r="E250" i="2" s="1"/>
  <c r="F250" i="2" s="1"/>
  <c r="G250" i="2" s="1"/>
  <c r="H250" i="2" s="1"/>
  <c r="I250" i="2" s="1"/>
  <c r="D239" i="2"/>
  <c r="F196" i="2"/>
  <c r="G196" i="2" s="1"/>
  <c r="H196" i="2" s="1"/>
  <c r="I196" i="2" s="1"/>
  <c r="J196" i="2" s="1"/>
  <c r="F171" i="2"/>
  <c r="G171" i="2" s="1"/>
  <c r="H171" i="2" s="1"/>
  <c r="I171" i="2" s="1"/>
  <c r="J171" i="2" s="1"/>
  <c r="K171" i="2" s="1"/>
  <c r="L171" i="2" s="1"/>
  <c r="M171" i="2" s="1"/>
  <c r="E239" i="2" l="1"/>
  <c r="F239" i="2" s="1"/>
  <c r="G239" i="2" s="1"/>
  <c r="H239" i="2" s="1"/>
  <c r="I239" i="2" s="1"/>
  <c r="J239" i="2" s="1"/>
  <c r="K239" i="2" s="1"/>
  <c r="L239" i="2" s="1"/>
  <c r="B133" i="2"/>
  <c r="C133" i="2" s="1"/>
  <c r="D133" i="2" s="1"/>
  <c r="E133" i="2" s="1"/>
  <c r="F133" i="2" s="1"/>
  <c r="G133" i="2" s="1"/>
  <c r="H133" i="2" s="1"/>
  <c r="I133" i="2" s="1"/>
  <c r="J133" i="2" s="1"/>
  <c r="B106" i="2"/>
  <c r="C106" i="2" s="1"/>
  <c r="D106" i="2" s="1"/>
  <c r="E106" i="2" s="1"/>
  <c r="F106" i="2" s="1"/>
  <c r="G106" i="2" s="1"/>
  <c r="H106" i="2" s="1"/>
  <c r="I106" i="2" s="1"/>
  <c r="J106" i="2" s="1"/>
  <c r="B97" i="2"/>
  <c r="C97" i="2" s="1"/>
  <c r="D97" i="2" s="1"/>
  <c r="E97" i="2" s="1"/>
  <c r="F97" i="2" s="1"/>
  <c r="G97" i="2" s="1"/>
  <c r="H97" i="2" s="1"/>
  <c r="I97" i="2" s="1"/>
  <c r="J97" i="2" s="1"/>
  <c r="K97" i="2" s="1"/>
  <c r="L97" i="2" s="1"/>
  <c r="M97" i="2" s="1"/>
  <c r="N97" i="2" s="1"/>
  <c r="B70" i="2"/>
  <c r="C70" i="2" s="1"/>
  <c r="D70" i="2" s="1"/>
  <c r="E70" i="2" s="1"/>
  <c r="F70" i="2" s="1"/>
  <c r="G70" i="2" s="1"/>
  <c r="H70" i="2" s="1"/>
  <c r="I70" i="2" s="1"/>
  <c r="J70" i="2" s="1"/>
  <c r="K70" i="2" s="1"/>
  <c r="L70" i="2" s="1"/>
  <c r="M70" i="2" s="1"/>
  <c r="N70" i="2" s="1"/>
  <c r="B53" i="2"/>
  <c r="C53" i="2" s="1"/>
  <c r="D53" i="2" s="1"/>
  <c r="E53" i="2" s="1"/>
  <c r="F53" i="2" s="1"/>
  <c r="G53" i="2" s="1"/>
  <c r="H53" i="2" s="1"/>
  <c r="I53" i="2" s="1"/>
  <c r="J53" i="2" s="1"/>
  <c r="C42" i="2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G306" i="2" l="1"/>
  <c r="F306" i="2" l="1"/>
  <c r="E306" i="2"/>
  <c r="B109" i="2" l="1"/>
  <c r="B112" i="2"/>
  <c r="B121" i="2"/>
  <c r="B108" i="2"/>
  <c r="A121" i="2"/>
  <c r="F294" i="2" l="1"/>
  <c r="L90" i="2"/>
  <c r="C282" i="2" l="1"/>
  <c r="H282" i="2"/>
  <c r="E282" i="2"/>
  <c r="G282" i="2"/>
  <c r="D282" i="2" l="1"/>
  <c r="J282" i="2"/>
  <c r="C90" i="2"/>
  <c r="F282" i="2"/>
  <c r="E294" i="2"/>
  <c r="M90" i="2"/>
  <c r="K90" i="2"/>
  <c r="N90" i="2" s="1"/>
  <c r="D306" i="2" l="1"/>
  <c r="C306" i="2"/>
  <c r="G150" i="2"/>
  <c r="G90" i="2"/>
  <c r="D294" i="2"/>
  <c r="H294" i="2"/>
  <c r="G163" i="2"/>
  <c r="J163" i="2" s="1"/>
  <c r="K150" i="2"/>
  <c r="N150" i="2" s="1"/>
  <c r="C150" i="2"/>
  <c r="C163" i="2" l="1"/>
  <c r="F163" i="2" s="1"/>
  <c r="I294" i="2"/>
  <c r="J294" i="2" s="1"/>
  <c r="G294" i="2"/>
  <c r="H61" i="2"/>
  <c r="D61" i="2"/>
  <c r="K294" i="2" l="1"/>
  <c r="L294" i="2"/>
  <c r="E61" i="2"/>
  <c r="I61" i="2"/>
  <c r="J61" i="2" l="1"/>
  <c r="F61" i="2"/>
  <c r="J150" i="2" l="1"/>
  <c r="H90" i="2"/>
  <c r="J90" i="2" s="1"/>
  <c r="I90" i="2" l="1"/>
  <c r="D90" i="2"/>
  <c r="F90" i="2" s="1"/>
  <c r="F150" i="2" l="1"/>
  <c r="E150" i="2"/>
  <c r="E90" i="2"/>
</calcChain>
</file>

<file path=xl/sharedStrings.xml><?xml version="1.0" encoding="utf-8"?>
<sst xmlns="http://schemas.openxmlformats.org/spreadsheetml/2006/main" count="670" uniqueCount="242">
  <si>
    <t>Найменування</t>
  </si>
  <si>
    <t>…</t>
  </si>
  <si>
    <t>(підпис)</t>
  </si>
  <si>
    <t>(ініціали та прізвище)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</si>
  <si>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</si>
  <si>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</si>
  <si>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</si>
  <si>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</si>
  <si>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</si>
  <si>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</si>
  <si>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</si>
  <si>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</si>
  <si>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Х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</si>
  <si>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</si>
  <si>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</si>
  <si>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</si>
  <si>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</si>
  <si>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</si>
  <si>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</si>
  <si>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</si>
  <si>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</si>
  <si>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</si>
  <si>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</si>
  <si>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</si>
  <si>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</si>
  <si>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</si>
  <si>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</si>
  <si>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</si>
  <si>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</si>
  <si>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</si>
  <si>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</si>
  <si>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</si>
  <si>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</si>
  <si>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</si>
  <si>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</si>
  <si>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</si>
  <si>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</si>
  <si>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</si>
  <si>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</si>
  <si>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</si>
  <si>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</si>
  <si>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</si>
  <si>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</si>
  <si>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</si>
  <si>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</si>
  <si>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</si>
  <si>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</si>
  <si>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</si>
  <si>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</si>
  <si>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</si>
  <si>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</si>
  <si>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</si>
  <si>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</si>
  <si>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</si>
  <si>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</si>
  <si>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t>Н.І. Кочеткова</t>
  </si>
  <si>
    <t>Головний бухгалтер</t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</si>
  <si>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</si>
  <si>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</si>
  <si>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</si>
  <si>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</si>
  <si>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</si>
  <si>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викорис-
тання бюджетних коштів</t>
  </si>
  <si>
    <t>N з/п</t>
  </si>
  <si>
    <t>( грн)</t>
  </si>
  <si>
    <t>N
з/п</t>
  </si>
  <si>
    <t>Напрями використання бюджетних коштів</t>
  </si>
  <si>
    <t>разом
(5 + 6)</t>
  </si>
  <si>
    <t>разом (8+9)</t>
  </si>
  <si>
    <t>разом (11+12)</t>
  </si>
  <si>
    <t>разом (5+6)</t>
  </si>
  <si>
    <t xml:space="preserve">2021 рік 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</si>
  <si>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</si>
  <si>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</si>
  <si>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</si>
  <si>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</si>
  <si>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</si>
  <si>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</si>
  <si>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</si>
  <si>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</si>
  <si>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</si>
  <si>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Код Економічної класифікації видатків бюджету / код Класифікації кредитування бюджету</t>
  </si>
  <si>
    <t>Зміна кредиторської заборгованості
(6 - 5)</t>
  </si>
  <si>
    <t>Бюджетні зобов’язання (4 + 6)</t>
  </si>
  <si>
    <t>(3–5)</t>
  </si>
  <si>
    <t>_____________________</t>
  </si>
  <si>
    <t>____________________</t>
  </si>
  <si>
    <t>1</t>
  </si>
  <si>
    <t>2</t>
  </si>
  <si>
    <t>9. Структура видатків на оплату праці</t>
  </si>
  <si>
    <t>Проектування, реставрація та охорона пам'яток архітектури</t>
  </si>
  <si>
    <t>Реставрація пам'яток культури, історії та архітектури</t>
  </si>
  <si>
    <t>Реконструкція та реставрація</t>
  </si>
  <si>
    <t>грн.</t>
  </si>
  <si>
    <t>од.</t>
  </si>
  <si>
    <t>%</t>
  </si>
  <si>
    <t>Розрахунковий показник</t>
  </si>
  <si>
    <t>рішення міської ради від 22.12.2017 № 1020 зі змінами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</si>
  <si>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</si>
  <si>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Кошти, що передаються із загального фонду  до спеціального фонду (бюджету розвитку)</t>
  </si>
  <si>
    <t>6.Витрати за кодами Економічної класифікації видатків /класифікації кредитування бюджету</t>
  </si>
  <si>
    <t>Програма реставрації об"єктів культурної спадщини на територіях населених пунктів, що входять до складу Вінницької міської об'єднаної територіальної громади на 2018-2020 роки</t>
  </si>
  <si>
    <t>ВСЬОГО:</t>
  </si>
  <si>
    <t>в тому числі оплата праці штатних одиниць за загальним фондом, що враховані також у спеціальному фонді</t>
  </si>
  <si>
    <t xml:space="preserve">2022 рік </t>
  </si>
  <si>
    <t>11.Місцеві/регіональні програми, які виконуються в межах бюджетної програми:</t>
  </si>
  <si>
    <t>2020 рік</t>
  </si>
  <si>
    <t>очікуваний обсяг взяття поточних зобов'язань
(8 - 10)</t>
  </si>
  <si>
    <t>ВСЬОГО</t>
  </si>
  <si>
    <t>Реставрація пам’ятки архітектури місцевого значення "Житловий будинок залізничників" по вул. Замостянській, 27 в м. Вінниці (охоронний номер 392-м) (в т.ч. проектні роботи)</t>
  </si>
  <si>
    <t>затверджується рішенням міської ради на відповідний рік</t>
  </si>
  <si>
    <t>Реставрація пам'ятки архітектури місцевого значення  "Житловий будинок" по вул. Соборній, 75 в м. Вінниці (охоронний номер 369 - М), в т.ч. проектні роботи</t>
  </si>
  <si>
    <t>Середні витрати на один об'єкт, який планується реставрувати</t>
  </si>
  <si>
    <t>Завдання 1 Проведення реставраційних  робіт на об'єктах  культурної спадщини</t>
  </si>
  <si>
    <t>(найменування головного розпорядника коштів  бюджету)            код Типової відомчої класифікації видатків та кредитування місцевих бюджетів</t>
  </si>
  <si>
    <t>03363988</t>
  </si>
  <si>
    <t>(код ЄДРПОУ)</t>
  </si>
  <si>
    <t>(найменування відповідального виконавця )                                 код Типової відомчої класифікації видатків та кредитування місцевих бюджетів</t>
  </si>
  <si>
    <t>3.</t>
  </si>
  <si>
    <t>0443</t>
  </si>
  <si>
    <t>02536000000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</si>
  <si>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</si>
  <si>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</si>
  <si>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</si>
  <si>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</si>
  <si>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</si>
  <si>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7340</t>
  </si>
  <si>
    <t xml:space="preserve"> Проектування, реставрація та охорона пам'яток архітектури  </t>
  </si>
  <si>
    <t>b. завдання бюджетної програми;</t>
  </si>
  <si>
    <r>
      <t>c.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</t>
    </r>
  </si>
  <si>
    <t>2023 рік (прогноз)</t>
  </si>
  <si>
    <t xml:space="preserve">2023 рік </t>
  </si>
  <si>
    <t>Кредиторська заборгованість на 01.01.2020</t>
  </si>
  <si>
    <t>2021 рік</t>
  </si>
  <si>
    <t>Дебіторська заборгованість на 01.01.2020</t>
  </si>
  <si>
    <t>Станом на 01.01.2021р. Кт та Дт заборгованості не очікується.</t>
  </si>
  <si>
    <t>Видатки виділені у відповідних роках дають можливість своєчасно провести  розрахунки із підрядниками, що виконують роботи по реставрації обєктів та реалізувати функції департаменту у частині покладених повноважень щодо підтримання об'єктів (пам'яток історії та культури) у належному стані.</t>
  </si>
  <si>
    <t>ДОДАТОК №2</t>
  </si>
  <si>
    <t>Рішення міської ради Про  бюджет Віінницької міської  територіальної громади на відповідний рік, розпис  бюджету</t>
  </si>
  <si>
    <t xml:space="preserve">м.кв. </t>
  </si>
  <si>
    <t>Рішення міської ради Про  бюджет Віінницької міської територіальної громади на відповідний рік, розпис  бюджету</t>
  </si>
  <si>
    <t>Програма реставрації об"єктів культурної спадщини на територіях населених пунктів, що входять до складу Вінницької міської  територіальної громади на відповідний рік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</si>
  <si>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</si>
  <si>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</si>
  <si>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Бюджетний запит на 2022 – 2024 роки загальний (Форма 2022-1)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</si>
  <si>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</si>
  <si>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</si>
  <si>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</si>
  <si>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2020 рік (звіт)</t>
  </si>
  <si>
    <t>2021 рік (затверджено)</t>
  </si>
  <si>
    <t>2022 рік (проект)</t>
  </si>
  <si>
    <t>2024 рік (прогноз)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</si>
  <si>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</si>
  <si>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( грн.)</t>
  </si>
  <si>
    <t>Код Функціональної класифікації видатків та кредитування бюджету</t>
  </si>
  <si>
    <t xml:space="preserve">       2020 рік</t>
  </si>
  <si>
    <t xml:space="preserve">         2021 рік </t>
  </si>
  <si>
    <t>2022рік</t>
  </si>
  <si>
    <t>2023 рік</t>
  </si>
  <si>
    <t>2024 рік</t>
  </si>
  <si>
    <t>Номер цілі державної політики</t>
  </si>
  <si>
    <t>(звіт)</t>
  </si>
  <si>
    <t xml:space="preserve">    (затверджено)</t>
  </si>
  <si>
    <t>(проект)</t>
  </si>
  <si>
    <t>(прогноз)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</si>
  <si>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</si>
  <si>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2022 рік</t>
  </si>
  <si>
    <t>(затверджено)</t>
  </si>
  <si>
    <t>________________________</t>
  </si>
  <si>
    <t>Головний бухгалтр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</si>
  <si>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1.Збереження, використання об'єктів культурної спадщини у суспільному житті, захисту традиційного характеру середовища в інтересах нинішнього і майбутніх поколінь</t>
    </r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</si>
  <si>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</si>
  <si>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</si>
  <si>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</si>
  <si>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Департамент міського господарства Проектування, реставрація та охорона пам'яток архітектури  </t>
  </si>
  <si>
    <t xml:space="preserve">Департамент міського господарства  Проектування, реставрація та охорона пам'яток архітектури   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</si>
  <si>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об’єднаної територіальної громади на 2022 рік </t>
  </si>
  <si>
    <t>Бюджетний запит на 2022 – 2024 роки індивідуальний, Форма 2022-2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</si>
  <si>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2022 - 2024 роки - </t>
    </r>
    <r>
      <rPr>
        <b/>
        <i/>
        <u/>
        <sz val="12"/>
        <color theme="1"/>
        <rFont val="Times New Roman"/>
        <family val="1"/>
        <charset val="204"/>
      </rPr>
      <t>Забезпечення належного стану пам'яток історії та культури</t>
    </r>
  </si>
  <si>
    <r>
      <t xml:space="preserve">a.  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Забезпечення належного стану пам'яток історії та культури, 2022-2024</t>
    </r>
  </si>
  <si>
    <t>Проведення реставраційних робіт на об'єктах культурної спадщини</t>
  </si>
  <si>
    <r>
      <t>а.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2020 - 2022 роках</t>
    </r>
  </si>
  <si>
    <r>
      <t>b.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2023 - 2024 роках</t>
    </r>
  </si>
  <si>
    <t>1) видатки за кодами Економічної класифікації видатків бюджету у 2020- 2022 роках</t>
  </si>
  <si>
    <t>2) надання кредитів за кодами Класифікації кредитування бюджету у 2020 - 2022 роках</t>
  </si>
  <si>
    <t>3)видатки за кодами Економічної класифікації видатків бюджету у 2023 - 2024 роках</t>
  </si>
  <si>
    <t>4) надання кредитів за кодами Класифікації кредитування бюджету у 2023 - 2024 роках</t>
  </si>
  <si>
    <t>1) витрати за напрямами використання бюджетних коштів у 2020 - 2022 роках</t>
  </si>
  <si>
    <t>2020рік (звіт)</t>
  </si>
  <si>
    <t>2) витрати за напрямами використання бюджетних коштів у 2023 - 2024 роках</t>
  </si>
  <si>
    <t>ї</t>
  </si>
  <si>
    <t>2024рік (прогноз)</t>
  </si>
  <si>
    <t>1) результативні показники бюджетної програми у 2020 - 2022 роках</t>
  </si>
  <si>
    <t>2) результативні показники бюджетної програми у 2023 - 2024 роках</t>
  </si>
  <si>
    <t>2021 рік (план)</t>
  </si>
  <si>
    <t xml:space="preserve">2024 рік </t>
  </si>
  <si>
    <t>1) місцеві/регіональні програми, які виконуються в межах бюджетної програми у 2020 - 2022 роках</t>
  </si>
  <si>
    <t>2) місцеві/регіональні програми, які виконуються в межах бюджетної програми у 2023 - 2024 роках</t>
  </si>
  <si>
    <t>12. Об'єкти,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</si>
  <si>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2021 році, обґрунтування необхідності передбачення витрат на 2022 - 2024 роки.</t>
  </si>
  <si>
    <t>14. Бюджетні зобов’язання у 2020 - 2022 роках</t>
  </si>
  <si>
    <t>1) кредиторська заборгованість  бюджету у 2020 (звітному) році</t>
  </si>
  <si>
    <t>Кредиторська заборгованість на 01.01.2021</t>
  </si>
  <si>
    <t xml:space="preserve">2) кредиторська заборгованість  бюджету Вінницької міської  територіальної громади у 2021 - 2022 (поточному та плановому)  роках </t>
  </si>
  <si>
    <t>кредиторська заборгованість на 01.01.2021</t>
  </si>
  <si>
    <t>можлива кредиторська заборгованість на 01.01.2022                 (4 - 5 - 6)</t>
  </si>
  <si>
    <t xml:space="preserve">3) дебіторська заборгованість у 2020 - 2022 (звітному та поточному) роках:                                                                               </t>
  </si>
  <si>
    <t>Дебіторська заборгованість на 01.01.2021</t>
  </si>
  <si>
    <t>Очікувана дебіторська заборгованість на 01.01.2022</t>
  </si>
  <si>
    <t>4) аналіз управління бюджетними зобов'язаннями та пропозиції щодо упорядкування бюджетних зобов'язань у 2022 році.</t>
  </si>
  <si>
    <t>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внаслідок використання коштів спеціального фонду бюджету у 2020 році, та очікувані результати у 2021 році.</t>
  </si>
  <si>
    <t>Обсяг видатків на проведення реставраційних робіт</t>
  </si>
  <si>
    <t>Обсяг видатків на виготовлення проєктної документації</t>
  </si>
  <si>
    <t>кількість об'єктів, по яким плануються реставраційні роботи</t>
  </si>
  <si>
    <t>площа об'єктів, по яким плануються реставраційні роботи в поточному році</t>
  </si>
  <si>
    <t>загальна площа реставрації</t>
  </si>
  <si>
    <t>передпроектні розрахунки, Проектно-кошторисна документація</t>
  </si>
  <si>
    <t>кількість об'єктів, по яким планується виготовлення проєктної документації</t>
  </si>
  <si>
    <t xml:space="preserve">Середні витрати на виготовлення однієї  проєктної документації </t>
  </si>
  <si>
    <t>Рівень готовності об'єкта, по якому проведені реставраційні роботи на початок року</t>
  </si>
  <si>
    <t>Рівень готовності об'єкта, по якому проведені реставраційні роботи на кінець року</t>
  </si>
  <si>
    <t>Рівень готовності виготовлення проектної документації на початок року</t>
  </si>
  <si>
    <t>Рівень готовності виготовлення проектної документації на кінець року</t>
  </si>
  <si>
    <t xml:space="preserve">Програма реставрації об"єктів культурної спадщини на територіях населених пунктів, що входять до складу Вінницької міської  територіальної громади, на 2021 - 2023 роки </t>
  </si>
  <si>
    <t>рішення міської ради  від 24.12.2020  №130</t>
  </si>
  <si>
    <t xml:space="preserve">Програма реставрації об"єктів культурної спадщини на територіях населених пунктів, що входять до складу Вінницької міської  територіальної громади, на відповідний рік 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</si>
  <si>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";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рішення Вінницької міської ради Про  бюджет Вінницької міської  територіальної громади на відповідний рік;                                                                                            Програма реставрації об"єктів культурної спадщини на територіях населених пунктів, що входять до складу Вінницької міської  територіальної громади  на 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729 " Про внесення змін до Структури кодування Програмної класифікації видатків та кредитування місцевих бюджетів";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17.09.2021 р. № 17 "Про затвердження Інструкції з підготовки бюджетних запитів за програмно-цільовим методом головними розпорядниками бюджетних коштів до проекту  бюджету Вінницької міської   територіальної громади на 2022  рік"          </t>
  </si>
  <si>
    <t>Реставрація пам'ятки архітектури місцевого значення  "Житловий будинок" по вул. Соборній, 43 в м. Вінниці (охоронний номер 375 - М), в т.ч. проектні роботи</t>
  </si>
  <si>
    <t>Реставрація пам'ятки архітектури місцевого значення  "Житловий будинок" по вул. М.Оводова,58 в м. Вінниці (охоронний номер 344 - М), в т.ч. проектні роботи</t>
  </si>
  <si>
    <t xml:space="preserve">Виділення  асигнувань на 2020 рік в загальній сумі  49 206,00 грн. дало можливість провести експертизу проектної документації для проведення реставрації пам'ятки архітектури та  у 2021 році розпочати роботи з реставрації , що збереже від руйнування об'єкт та покращить естетичний вигляд пам'ятки архітектури  місцевого значення. </t>
  </si>
  <si>
    <t>РАЗОМ:</t>
  </si>
  <si>
    <t>Директор департаменту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</si>
  <si>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</si>
  <si>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t>2. Мета діяльності головного розпорядника коштів місцевого бюджету - 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</si>
  <si>
    <t>1317340</t>
  </si>
  <si>
    <t xml:space="preserve"> (1) (3)  </t>
  </si>
  <si>
    <r>
      <t xml:space="preserve">2.     Департамент міського господарства  Вінницької міської ради_________________ </t>
    </r>
    <r>
      <rPr>
        <sz val="12"/>
        <color theme="1"/>
        <rFont val="Times New Roman"/>
        <family val="1"/>
        <charset val="204"/>
      </rPr>
      <t>(_1_) (_3_) (_1_)</t>
    </r>
  </si>
  <si>
    <t>2023-2024</t>
  </si>
  <si>
    <t>2019-2023</t>
  </si>
  <si>
    <t>Заступник директора  департаменту</t>
  </si>
  <si>
    <t>О.А. Зімбовський</t>
  </si>
  <si>
    <t>В.Ю. Місецький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</si>
</sst>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0" fillId="0" borderId="0" xfId="0" applyFill="1"/>
    <xf numFmtId="0" fontId="22" fillId="0" borderId="0" xfId="0" applyFont="1" applyFill="1"/>
    <xf numFmtId="49" fontId="5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6" fillId="0" borderId="0" xfId="0" applyFont="1" applyFill="1"/>
    <xf numFmtId="0" fontId="27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2"/>
    </xf>
    <xf numFmtId="0" fontId="31" fillId="0" borderId="0" xfId="0" applyFont="1" applyFill="1"/>
    <xf numFmtId="0" fontId="31" fillId="0" borderId="14" xfId="0" applyFont="1" applyFill="1" applyBorder="1"/>
    <xf numFmtId="0" fontId="10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/>
    <xf numFmtId="0" fontId="5" fillId="0" borderId="25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9" fillId="0" borderId="2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center" vertical="center" wrapText="1"/>
    </xf>
    <xf numFmtId="1" fontId="9" fillId="0" borderId="2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3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justify" vertical="center" wrapText="1"/>
    </xf>
    <xf numFmtId="0" fontId="15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2" fillId="0" borderId="13" xfId="0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left" vertical="top" wrapText="1"/>
    </xf>
    <xf numFmtId="49" fontId="4" fillId="0" borderId="14" xfId="0" applyNumberFormat="1" applyFont="1" applyBorder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37" fillId="0" borderId="14" xfId="0" applyFont="1" applyBorder="1" applyAlignment="1">
      <alignment horizontal="center"/>
    </xf>
    <xf numFmtId="49" fontId="37" fillId="0" borderId="14" xfId="0" applyNumberFormat="1" applyFont="1" applyBorder="1" applyAlignment="1">
      <alignment horizontal="center"/>
    </xf>
    <xf numFmtId="49" fontId="38" fillId="0" borderId="14" xfId="0" applyNumberFormat="1" applyFont="1" applyBorder="1"/>
    <xf numFmtId="0" fontId="5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3" fontId="44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3" fontId="9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vertical="center" wrapText="1"/>
    </xf>
    <xf numFmtId="3" fontId="9" fillId="0" borderId="29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/>
    </xf>
    <xf numFmtId="49" fontId="9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6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6" fillId="0" borderId="0" xfId="0" applyFont="1"/>
    <xf numFmtId="0" fontId="27" fillId="0" borderId="0" xfId="0" applyFont="1"/>
    <xf numFmtId="3" fontId="48" fillId="0" borderId="8" xfId="0" applyNumberFormat="1" applyFont="1" applyFill="1" applyBorder="1" applyAlignment="1">
      <alignment horizontal="center" vertical="center" wrapText="1"/>
    </xf>
    <xf numFmtId="3" fontId="48" fillId="0" borderId="12" xfId="0" applyNumberFormat="1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3" fontId="42" fillId="0" borderId="13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3" fontId="39" fillId="0" borderId="13" xfId="0" applyNumberFormat="1" applyFont="1" applyFill="1" applyBorder="1" applyAlignment="1">
      <alignment horizontal="center" vertical="center" wrapText="1"/>
    </xf>
    <xf numFmtId="3" fontId="39" fillId="0" borderId="13" xfId="0" applyNumberFormat="1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left" vertical="center" wrapText="1"/>
    </xf>
    <xf numFmtId="3" fontId="42" fillId="0" borderId="13" xfId="0" applyNumberFormat="1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vertical="top" wrapText="1"/>
    </xf>
    <xf numFmtId="0" fontId="29" fillId="0" borderId="27" xfId="0" applyFont="1" applyFill="1" applyBorder="1" applyAlignment="1">
      <alignment vertical="top" wrapText="1"/>
    </xf>
    <xf numFmtId="0" fontId="42" fillId="0" borderId="13" xfId="0" applyFont="1" applyBorder="1" applyAlignment="1">
      <alignment horizontal="center" vertical="center" wrapText="1"/>
    </xf>
    <xf numFmtId="0" fontId="50" fillId="0" borderId="13" xfId="0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3" fontId="52" fillId="0" borderId="25" xfId="0" applyNumberFormat="1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horizontal="left" vertical="center" wrapText="1"/>
    </xf>
    <xf numFmtId="164" fontId="52" fillId="0" borderId="13" xfId="0" applyNumberFormat="1" applyFont="1" applyFill="1" applyBorder="1" applyAlignment="1">
      <alignment horizontal="center" vertical="center" wrapText="1"/>
    </xf>
    <xf numFmtId="0" fontId="52" fillId="0" borderId="13" xfId="0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3" fontId="18" fillId="0" borderId="16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3" fontId="51" fillId="0" borderId="13" xfId="0" applyNumberFormat="1" applyFont="1" applyFill="1" applyBorder="1" applyAlignment="1">
      <alignment horizontal="center" vertical="center" wrapText="1"/>
    </xf>
    <xf numFmtId="3" fontId="52" fillId="0" borderId="13" xfId="0" applyNumberFormat="1" applyFont="1" applyBorder="1" applyAlignment="1">
      <alignment horizontal="center" vertical="center" wrapText="1"/>
    </xf>
    <xf numFmtId="3" fontId="52" fillId="0" borderId="25" xfId="0" applyNumberFormat="1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4" fillId="0" borderId="13" xfId="0" applyFont="1" applyBorder="1" applyAlignment="1">
      <alignment vertical="center" wrapText="1"/>
    </xf>
    <xf numFmtId="0" fontId="54" fillId="0" borderId="13" xfId="0" applyFont="1" applyBorder="1" applyAlignment="1">
      <alignment horizontal="center" vertical="center" wrapText="1"/>
    </xf>
    <xf numFmtId="164" fontId="54" fillId="0" borderId="13" xfId="0" applyNumberFormat="1" applyFont="1" applyBorder="1" applyAlignment="1">
      <alignment horizontal="center" vertical="center" wrapText="1"/>
    </xf>
    <xf numFmtId="3" fontId="54" fillId="0" borderId="13" xfId="0" applyNumberFormat="1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164" fontId="54" fillId="0" borderId="13" xfId="0" applyNumberFormat="1" applyFont="1" applyFill="1" applyBorder="1" applyAlignment="1">
      <alignment horizontal="center" vertical="center" wrapText="1"/>
    </xf>
    <xf numFmtId="3" fontId="55" fillId="0" borderId="8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" fontId="18" fillId="0" borderId="25" xfId="0" applyNumberFormat="1" applyFont="1" applyFill="1" applyBorder="1" applyAlignment="1">
      <alignment horizontal="center" vertical="center" wrapText="1"/>
    </xf>
    <xf numFmtId="3" fontId="18" fillId="0" borderId="25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3" fillId="0" borderId="1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center" vertical="center"/>
    </xf>
    <xf numFmtId="0" fontId="6" fillId="0" borderId="13" xfId="0" applyFont="1" applyFill="1" applyBorder="1"/>
    <xf numFmtId="4" fontId="18" fillId="0" borderId="13" xfId="0" applyNumberFormat="1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justify" vertical="top" wrapText="1"/>
    </xf>
    <xf numFmtId="0" fontId="19" fillId="0" borderId="13" xfId="0" applyFont="1" applyFill="1" applyBorder="1" applyAlignment="1">
      <alignment vertical="center" wrapText="1"/>
    </xf>
    <xf numFmtId="0" fontId="17" fillId="0" borderId="13" xfId="0" applyFont="1" applyFill="1" applyBorder="1"/>
    <xf numFmtId="3" fontId="5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3" fontId="43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3" fontId="49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42" fillId="0" borderId="25" xfId="0" applyNumberFormat="1" applyFont="1" applyBorder="1" applyAlignment="1">
      <alignment horizontal="center" vertical="center" wrapText="1"/>
    </xf>
    <xf numFmtId="3" fontId="38" fillId="0" borderId="16" xfId="0" applyNumberFormat="1" applyFont="1" applyBorder="1" applyAlignment="1">
      <alignment vertical="center" wrapText="1"/>
    </xf>
    <xf numFmtId="3" fontId="38" fillId="0" borderId="16" xfId="0" applyNumberFormat="1" applyFont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165" fontId="52" fillId="0" borderId="13" xfId="0" applyNumberFormat="1" applyFont="1" applyFill="1" applyBorder="1" applyAlignment="1">
      <alignment horizontal="center" vertical="center" wrapText="1"/>
    </xf>
    <xf numFmtId="164" fontId="53" fillId="0" borderId="13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5" fillId="0" borderId="0" xfId="0" applyFont="1" applyFill="1" applyAlignment="1">
      <alignment horizontal="left" vertical="top" wrapText="1"/>
    </xf>
    <xf numFmtId="0" fontId="30" fillId="0" borderId="1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5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left" vertical="center" wrapText="1"/>
    </xf>
    <xf numFmtId="0" fontId="37" fillId="0" borderId="14" xfId="0" applyFont="1" applyBorder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13" xfId="0" applyFont="1" applyFill="1" applyBorder="1" applyAlignment="1">
      <alignment horizontal="center" vertical="center" textRotation="90" wrapText="1"/>
    </xf>
    <xf numFmtId="3" fontId="18" fillId="0" borderId="1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 wrapText="1"/>
    </xf>
    <xf numFmtId="0" fontId="5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40" fillId="0" borderId="13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7"/>
  <sheetViews>
    <sheetView tabSelected="1" topLeftCell="A128" zoomScale="120" zoomScaleNormal="120" zoomScaleSheetLayoutView="91" workbookViewId="0">
      <selection activeCell="A27" sqref="A27:O27"/>
    </sheetView>
  </sheetViews>
  <sheetFormatPr defaultRowHeight="15" outlineLevelRow="1" x14ac:dyDescent="0.25"/>
  <cols>
    <col min="1" max="1" width="14.5703125" style="1" customWidth="1"/>
    <col min="2" max="2" width="22.42578125" style="1" customWidth="1"/>
    <col min="3" max="3" width="18.140625" style="1" customWidth="1"/>
    <col min="4" max="4" width="23.7109375" style="1" customWidth="1"/>
    <col min="5" max="5" width="13" style="1" customWidth="1"/>
    <col min="6" max="6" width="12.28515625" style="1" customWidth="1"/>
    <col min="7" max="7" width="12.140625" style="1" customWidth="1"/>
    <col min="8" max="8" width="14" style="1" customWidth="1"/>
    <col min="9" max="9" width="14.28515625" style="1" customWidth="1"/>
    <col min="10" max="10" width="11.42578125" style="1" customWidth="1"/>
    <col min="11" max="11" width="11.85546875" style="1" customWidth="1"/>
    <col min="12" max="12" width="11" style="1" customWidth="1"/>
    <col min="13" max="13" width="13.28515625" style="1" customWidth="1"/>
    <col min="14" max="14" width="10" style="1" bestFit="1" customWidth="1"/>
    <col min="15" max="16384" width="9.140625" style="1"/>
  </cols>
  <sheetData>
    <row r="1" spans="1:16" ht="15.75" x14ac:dyDescent="0.25">
      <c r="A1" s="286" t="s">
        <v>137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6" ht="15.75" customHeight="1" x14ac:dyDescent="0.25">
      <c r="A2" s="25"/>
      <c r="K2" s="291" t="s">
        <v>176</v>
      </c>
      <c r="L2" s="291"/>
      <c r="M2" s="291"/>
      <c r="N2" s="291"/>
      <c r="O2" s="291"/>
      <c r="P2" s="291"/>
    </row>
    <row r="3" spans="1:16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291"/>
      <c r="L3" s="291"/>
      <c r="M3" s="291"/>
      <c r="N3" s="291"/>
      <c r="O3" s="291"/>
      <c r="P3" s="291"/>
    </row>
    <row r="4" spans="1:16" ht="11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291"/>
      <c r="L4" s="291"/>
      <c r="M4" s="291"/>
      <c r="N4" s="291"/>
      <c r="O4" s="291"/>
      <c r="P4" s="291"/>
    </row>
    <row r="5" spans="1:16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291"/>
      <c r="L5" s="291"/>
      <c r="M5" s="291"/>
      <c r="N5" s="291"/>
      <c r="O5" s="291"/>
      <c r="P5" s="291"/>
    </row>
    <row r="6" spans="1:16" ht="15.75" x14ac:dyDescent="0.25">
      <c r="A6" s="26"/>
    </row>
    <row r="7" spans="1:16" ht="15.75" hidden="1" outlineLevel="1" x14ac:dyDescent="0.25">
      <c r="A7" s="27"/>
    </row>
    <row r="8" spans="1:16" ht="15.75" hidden="1" outlineLevel="1" x14ac:dyDescent="0.25">
      <c r="A8" s="27"/>
    </row>
    <row r="9" spans="1:16" ht="15.75" hidden="1" outlineLevel="1" x14ac:dyDescent="0.25">
      <c r="A9" s="27"/>
    </row>
    <row r="10" spans="1:16" ht="15.75" hidden="1" outlineLevel="1" x14ac:dyDescent="0.25">
      <c r="A10" s="27"/>
    </row>
    <row r="11" spans="1:16" ht="15.75" collapsed="1" x14ac:dyDescent="0.25">
      <c r="A11" s="27"/>
    </row>
    <row r="12" spans="1:16" ht="18.75" x14ac:dyDescent="0.25">
      <c r="A12" s="287" t="s">
        <v>177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</row>
    <row r="13" spans="1:16" ht="18.75" x14ac:dyDescent="0.25">
      <c r="A13" s="28"/>
    </row>
    <row r="14" spans="1:16" ht="15.75" x14ac:dyDescent="0.25">
      <c r="A14" s="26"/>
    </row>
    <row r="15" spans="1:16" ht="15.75" x14ac:dyDescent="0.25">
      <c r="A15" s="26"/>
    </row>
    <row r="16" spans="1:16" s="30" customFormat="1" ht="21" customHeight="1" x14ac:dyDescent="0.25">
      <c r="A16" s="29" t="s">
        <v>57</v>
      </c>
      <c r="F16" s="31" t="s">
        <v>235</v>
      </c>
      <c r="J16" s="83" t="s">
        <v>115</v>
      </c>
    </row>
    <row r="17" spans="1:15" s="32" customFormat="1" ht="17.25" customHeight="1" x14ac:dyDescent="0.2">
      <c r="B17" s="33" t="s">
        <v>114</v>
      </c>
      <c r="J17" s="84" t="s">
        <v>116</v>
      </c>
    </row>
    <row r="18" spans="1:15" ht="15.75" x14ac:dyDescent="0.25">
      <c r="A18" s="34"/>
      <c r="B18" s="35"/>
      <c r="C18" s="35"/>
    </row>
    <row r="19" spans="1:15" ht="20.25" customHeight="1" x14ac:dyDescent="0.25">
      <c r="A19" s="29" t="s">
        <v>236</v>
      </c>
      <c r="B19" s="36"/>
      <c r="C19" s="35"/>
      <c r="J19" s="83" t="s">
        <v>115</v>
      </c>
    </row>
    <row r="20" spans="1:15" s="37" customFormat="1" ht="17.25" customHeight="1" x14ac:dyDescent="0.2">
      <c r="B20" s="38" t="s">
        <v>117</v>
      </c>
      <c r="J20" s="84" t="s">
        <v>116</v>
      </c>
    </row>
    <row r="21" spans="1:15" ht="15.75" x14ac:dyDescent="0.25">
      <c r="A21" s="34"/>
    </row>
    <row r="22" spans="1:15" ht="33.75" customHeight="1" x14ac:dyDescent="0.25">
      <c r="A22" s="85" t="s">
        <v>118</v>
      </c>
      <c r="B22" s="86">
        <v>1317340</v>
      </c>
      <c r="C22" s="87" t="s">
        <v>126</v>
      </c>
      <c r="D22" s="87" t="s">
        <v>119</v>
      </c>
      <c r="E22"/>
      <c r="F22" s="289" t="s">
        <v>127</v>
      </c>
      <c r="G22" s="289"/>
      <c r="H22" s="289"/>
      <c r="I22" s="289"/>
      <c r="J22" s="88" t="s">
        <v>120</v>
      </c>
    </row>
    <row r="23" spans="1:15" ht="56.25" x14ac:dyDescent="0.25">
      <c r="A23" s="89"/>
      <c r="B23" s="90" t="s">
        <v>121</v>
      </c>
      <c r="C23" s="90" t="s">
        <v>122</v>
      </c>
      <c r="D23" s="90" t="s">
        <v>123</v>
      </c>
      <c r="E23"/>
      <c r="F23" s="290" t="s">
        <v>124</v>
      </c>
      <c r="G23" s="290"/>
      <c r="H23" s="290"/>
      <c r="I23" s="290"/>
      <c r="J23" s="91" t="s">
        <v>125</v>
      </c>
    </row>
    <row r="24" spans="1:15" ht="15.75" x14ac:dyDescent="0.25">
      <c r="A24" s="34"/>
    </row>
    <row r="25" spans="1:15" ht="15.75" x14ac:dyDescent="0.25">
      <c r="A25" s="270" t="s">
        <v>178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</row>
    <row r="26" spans="1:15" ht="15.75" x14ac:dyDescent="0.25">
      <c r="A26" s="25"/>
    </row>
    <row r="27" spans="1:15" ht="15.75" x14ac:dyDescent="0.25">
      <c r="A27" s="270" t="s">
        <v>179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</row>
    <row r="28" spans="1:15" ht="15.7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ht="15.75" x14ac:dyDescent="0.25">
      <c r="A29" s="39" t="s">
        <v>128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5.7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12" customHeight="1" x14ac:dyDescent="0.25">
      <c r="A31" s="79" t="s">
        <v>180</v>
      </c>
      <c r="B31" s="40"/>
      <c r="C31" s="40"/>
      <c r="D31" s="40"/>
      <c r="E31" s="40"/>
      <c r="F31" s="40"/>
      <c r="G31" s="40"/>
      <c r="H31" s="40"/>
      <c r="I31" s="40"/>
    </row>
    <row r="32" spans="1:15" ht="12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</row>
    <row r="33" spans="1:15" ht="26.25" customHeight="1" x14ac:dyDescent="0.25">
      <c r="A33" s="270" t="s">
        <v>129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</row>
    <row r="34" spans="1:15" ht="237" customHeight="1" x14ac:dyDescent="0.25">
      <c r="A34" s="288" t="s">
        <v>226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</row>
    <row r="35" spans="1:15" ht="16.5" customHeight="1" x14ac:dyDescent="0.25">
      <c r="A35" s="25"/>
    </row>
    <row r="36" spans="1:15" ht="21.75" customHeight="1" x14ac:dyDescent="0.25">
      <c r="A36" s="270" t="s">
        <v>98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</row>
    <row r="37" spans="1:15" ht="22.5" customHeight="1" x14ac:dyDescent="0.25">
      <c r="A37" s="270" t="s">
        <v>181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</row>
    <row r="38" spans="1:15" x14ac:dyDescent="0.25">
      <c r="A38" s="267" t="s">
        <v>58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41"/>
    </row>
    <row r="39" spans="1:15" ht="26.25" customHeight="1" x14ac:dyDescent="0.25">
      <c r="A39" s="265" t="s">
        <v>6</v>
      </c>
      <c r="B39" s="265" t="s">
        <v>0</v>
      </c>
      <c r="C39" s="265" t="s">
        <v>148</v>
      </c>
      <c r="D39" s="265"/>
      <c r="E39" s="265"/>
      <c r="F39" s="265"/>
      <c r="G39" s="265" t="s">
        <v>149</v>
      </c>
      <c r="H39" s="265"/>
      <c r="I39" s="265"/>
      <c r="J39" s="265"/>
      <c r="K39" s="265" t="s">
        <v>150</v>
      </c>
      <c r="L39" s="265"/>
      <c r="M39" s="265"/>
      <c r="N39" s="265"/>
    </row>
    <row r="40" spans="1:15" ht="20.25" customHeight="1" x14ac:dyDescent="0.25">
      <c r="A40" s="265"/>
      <c r="B40" s="265"/>
      <c r="C40" s="201" t="s">
        <v>7</v>
      </c>
      <c r="D40" s="265" t="s">
        <v>13</v>
      </c>
      <c r="E40" s="283" t="s">
        <v>10</v>
      </c>
      <c r="F40" s="201" t="s">
        <v>11</v>
      </c>
      <c r="G40" s="201" t="s">
        <v>7</v>
      </c>
      <c r="H40" s="265" t="s">
        <v>9</v>
      </c>
      <c r="I40" s="283" t="s">
        <v>10</v>
      </c>
      <c r="J40" s="201" t="s">
        <v>11</v>
      </c>
      <c r="K40" s="201" t="s">
        <v>7</v>
      </c>
      <c r="L40" s="265" t="s">
        <v>13</v>
      </c>
      <c r="M40" s="283" t="s">
        <v>10</v>
      </c>
      <c r="N40" s="201" t="s">
        <v>11</v>
      </c>
    </row>
    <row r="41" spans="1:15" ht="22.5" customHeight="1" x14ac:dyDescent="0.25">
      <c r="A41" s="265"/>
      <c r="B41" s="265"/>
      <c r="C41" s="201" t="s">
        <v>8</v>
      </c>
      <c r="D41" s="265"/>
      <c r="E41" s="283"/>
      <c r="F41" s="201" t="s">
        <v>14</v>
      </c>
      <c r="G41" s="201" t="s">
        <v>8</v>
      </c>
      <c r="H41" s="265"/>
      <c r="I41" s="283"/>
      <c r="J41" s="201" t="s">
        <v>15</v>
      </c>
      <c r="K41" s="201" t="s">
        <v>8</v>
      </c>
      <c r="L41" s="265"/>
      <c r="M41" s="283"/>
      <c r="N41" s="201" t="s">
        <v>16</v>
      </c>
    </row>
    <row r="42" spans="1:15" ht="16.5" customHeight="1" x14ac:dyDescent="0.25">
      <c r="A42" s="201">
        <v>1</v>
      </c>
      <c r="B42" s="201">
        <v>2</v>
      </c>
      <c r="C42" s="201">
        <f>B42+1</f>
        <v>3</v>
      </c>
      <c r="D42" s="201">
        <f t="shared" ref="D42:N42" si="0">C42+1</f>
        <v>4</v>
      </c>
      <c r="E42" s="201">
        <f t="shared" si="0"/>
        <v>5</v>
      </c>
      <c r="F42" s="201">
        <f t="shared" si="0"/>
        <v>6</v>
      </c>
      <c r="G42" s="201">
        <f t="shared" si="0"/>
        <v>7</v>
      </c>
      <c r="H42" s="201">
        <f t="shared" si="0"/>
        <v>8</v>
      </c>
      <c r="I42" s="201">
        <f t="shared" si="0"/>
        <v>9</v>
      </c>
      <c r="J42" s="201">
        <f t="shared" si="0"/>
        <v>10</v>
      </c>
      <c r="K42" s="201">
        <f t="shared" si="0"/>
        <v>11</v>
      </c>
      <c r="L42" s="201">
        <f t="shared" si="0"/>
        <v>12</v>
      </c>
      <c r="M42" s="201">
        <f t="shared" si="0"/>
        <v>13</v>
      </c>
      <c r="N42" s="201">
        <f t="shared" si="0"/>
        <v>14</v>
      </c>
    </row>
    <row r="43" spans="1:15" ht="38.25" customHeight="1" x14ac:dyDescent="0.25">
      <c r="A43" s="7">
        <v>1317340</v>
      </c>
      <c r="B43" s="229" t="s">
        <v>90</v>
      </c>
      <c r="C43" s="11"/>
      <c r="D43" s="11"/>
      <c r="E43" s="11"/>
      <c r="F43" s="11"/>
      <c r="G43" s="11"/>
      <c r="H43" s="11"/>
      <c r="I43" s="11"/>
      <c r="J43" s="11"/>
      <c r="K43" s="201"/>
      <c r="L43" s="11"/>
      <c r="M43" s="11"/>
      <c r="N43" s="11"/>
    </row>
    <row r="44" spans="1:15" ht="50.25" customHeight="1" x14ac:dyDescent="0.25">
      <c r="A44" s="201">
        <v>602400</v>
      </c>
      <c r="B44" s="221" t="s">
        <v>99</v>
      </c>
      <c r="C44" s="96">
        <v>0</v>
      </c>
      <c r="D44" s="188">
        <v>49206</v>
      </c>
      <c r="E44" s="188">
        <f>D44</f>
        <v>49206</v>
      </c>
      <c r="F44" s="188">
        <f>D44</f>
        <v>49206</v>
      </c>
      <c r="G44" s="166"/>
      <c r="H44" s="188">
        <v>2720000</v>
      </c>
      <c r="I44" s="188">
        <f>H44</f>
        <v>2720000</v>
      </c>
      <c r="J44" s="188">
        <f>H44</f>
        <v>2720000</v>
      </c>
      <c r="K44" s="166"/>
      <c r="L44" s="188">
        <v>7067972</v>
      </c>
      <c r="M44" s="188">
        <f>L44</f>
        <v>7067972</v>
      </c>
      <c r="N44" s="188">
        <f>L44</f>
        <v>7067972</v>
      </c>
    </row>
    <row r="45" spans="1:15" ht="17.25" customHeight="1" x14ac:dyDescent="0.25">
      <c r="A45" s="11"/>
      <c r="B45" s="11" t="s">
        <v>108</v>
      </c>
      <c r="C45" s="81">
        <f>C44</f>
        <v>0</v>
      </c>
      <c r="D45" s="81">
        <f t="shared" ref="D45:N45" si="1">D44</f>
        <v>49206</v>
      </c>
      <c r="E45" s="81">
        <f t="shared" si="1"/>
        <v>49206</v>
      </c>
      <c r="F45" s="81">
        <f t="shared" si="1"/>
        <v>49206</v>
      </c>
      <c r="G45" s="81">
        <f t="shared" si="1"/>
        <v>0</v>
      </c>
      <c r="H45" s="81">
        <f t="shared" si="1"/>
        <v>2720000</v>
      </c>
      <c r="I45" s="81">
        <f t="shared" si="1"/>
        <v>2720000</v>
      </c>
      <c r="J45" s="81">
        <f t="shared" si="1"/>
        <v>2720000</v>
      </c>
      <c r="K45" s="81">
        <f t="shared" si="1"/>
        <v>0</v>
      </c>
      <c r="L45" s="81">
        <f t="shared" si="1"/>
        <v>7067972</v>
      </c>
      <c r="M45" s="81">
        <f t="shared" si="1"/>
        <v>7067972</v>
      </c>
      <c r="N45" s="81">
        <f t="shared" si="1"/>
        <v>7067972</v>
      </c>
    </row>
    <row r="46" spans="1:15" ht="13.5" customHeight="1" x14ac:dyDescent="0.25">
      <c r="A46" s="25"/>
    </row>
    <row r="47" spans="1:15" ht="13.5" customHeight="1" x14ac:dyDescent="0.25">
      <c r="A47" s="25"/>
    </row>
    <row r="48" spans="1:15" ht="21" customHeight="1" x14ac:dyDescent="0.25">
      <c r="A48" s="270" t="s">
        <v>182</v>
      </c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</row>
    <row r="49" spans="1:11" x14ac:dyDescent="0.25">
      <c r="A49" s="267" t="s">
        <v>58</v>
      </c>
      <c r="B49" s="267"/>
      <c r="C49" s="267"/>
      <c r="D49" s="267"/>
      <c r="E49" s="267"/>
      <c r="F49" s="267"/>
      <c r="G49" s="267"/>
      <c r="H49" s="267"/>
      <c r="I49" s="267"/>
      <c r="J49" s="267"/>
      <c r="K49" s="41"/>
    </row>
    <row r="50" spans="1:11" ht="25.5" customHeight="1" x14ac:dyDescent="0.25">
      <c r="A50" s="265" t="s">
        <v>6</v>
      </c>
      <c r="B50" s="265" t="s">
        <v>0</v>
      </c>
      <c r="C50" s="265" t="s">
        <v>130</v>
      </c>
      <c r="D50" s="265"/>
      <c r="E50" s="265"/>
      <c r="F50" s="265"/>
      <c r="G50" s="265" t="s">
        <v>151</v>
      </c>
      <c r="H50" s="265"/>
      <c r="I50" s="265"/>
      <c r="J50" s="265"/>
    </row>
    <row r="51" spans="1:11" ht="20.25" customHeight="1" x14ac:dyDescent="0.25">
      <c r="A51" s="265"/>
      <c r="B51" s="265"/>
      <c r="C51" s="201" t="s">
        <v>7</v>
      </c>
      <c r="D51" s="265" t="s">
        <v>13</v>
      </c>
      <c r="E51" s="283" t="s">
        <v>10</v>
      </c>
      <c r="F51" s="201" t="s">
        <v>11</v>
      </c>
      <c r="G51" s="201" t="s">
        <v>7</v>
      </c>
      <c r="H51" s="265" t="s">
        <v>13</v>
      </c>
      <c r="I51" s="283" t="s">
        <v>10</v>
      </c>
      <c r="J51" s="201" t="s">
        <v>11</v>
      </c>
    </row>
    <row r="52" spans="1:11" x14ac:dyDescent="0.25">
      <c r="A52" s="265"/>
      <c r="B52" s="265"/>
      <c r="C52" s="201" t="s">
        <v>8</v>
      </c>
      <c r="D52" s="265"/>
      <c r="E52" s="283"/>
      <c r="F52" s="201" t="s">
        <v>14</v>
      </c>
      <c r="G52" s="201" t="s">
        <v>8</v>
      </c>
      <c r="H52" s="265"/>
      <c r="I52" s="283"/>
      <c r="J52" s="201" t="s">
        <v>15</v>
      </c>
    </row>
    <row r="53" spans="1:11" x14ac:dyDescent="0.25">
      <c r="A53" s="201">
        <v>1</v>
      </c>
      <c r="B53" s="201">
        <f>A53+1</f>
        <v>2</v>
      </c>
      <c r="C53" s="201">
        <f t="shared" ref="C53:J53" si="2">B53+1</f>
        <v>3</v>
      </c>
      <c r="D53" s="201">
        <f t="shared" si="2"/>
        <v>4</v>
      </c>
      <c r="E53" s="201">
        <f t="shared" si="2"/>
        <v>5</v>
      </c>
      <c r="F53" s="201">
        <f t="shared" si="2"/>
        <v>6</v>
      </c>
      <c r="G53" s="201">
        <f t="shared" si="2"/>
        <v>7</v>
      </c>
      <c r="H53" s="201">
        <f t="shared" si="2"/>
        <v>8</v>
      </c>
      <c r="I53" s="201">
        <f t="shared" si="2"/>
        <v>9</v>
      </c>
      <c r="J53" s="201">
        <f t="shared" si="2"/>
        <v>10</v>
      </c>
    </row>
    <row r="54" spans="1:11" ht="39.75" customHeight="1" x14ac:dyDescent="0.25">
      <c r="A54" s="201">
        <v>1317340</v>
      </c>
      <c r="B54" s="241" t="s">
        <v>90</v>
      </c>
      <c r="C54" s="11"/>
      <c r="D54" s="11"/>
      <c r="E54" s="11"/>
      <c r="F54" s="11"/>
      <c r="G54" s="11"/>
      <c r="H54" s="11"/>
      <c r="I54" s="11"/>
      <c r="J54" s="11"/>
    </row>
    <row r="55" spans="1:11" ht="29.25" hidden="1" customHeight="1" thickBot="1" x14ac:dyDescent="0.3">
      <c r="A55" s="11"/>
      <c r="B55" s="11"/>
      <c r="C55" s="96"/>
      <c r="D55" s="96"/>
      <c r="E55" s="96"/>
      <c r="F55" s="96"/>
      <c r="G55" s="96"/>
      <c r="H55" s="96"/>
      <c r="I55" s="96"/>
      <c r="J55" s="96"/>
    </row>
    <row r="56" spans="1:11" ht="30" hidden="1" customHeight="1" thickBot="1" x14ac:dyDescent="0.3">
      <c r="A56" s="201"/>
      <c r="B56" s="11"/>
      <c r="C56" s="96"/>
      <c r="D56" s="96"/>
      <c r="E56" s="96"/>
      <c r="F56" s="96"/>
      <c r="G56" s="96"/>
      <c r="H56" s="96"/>
      <c r="I56" s="96"/>
      <c r="J56" s="96"/>
    </row>
    <row r="57" spans="1:11" ht="30" hidden="1" customHeight="1" thickBot="1" x14ac:dyDescent="0.3">
      <c r="A57" s="201"/>
      <c r="B57" s="11"/>
      <c r="C57" s="96"/>
      <c r="D57" s="96"/>
      <c r="E57" s="96"/>
      <c r="F57" s="96"/>
      <c r="G57" s="96"/>
      <c r="H57" s="96"/>
      <c r="I57" s="96"/>
      <c r="J57" s="96"/>
    </row>
    <row r="58" spans="1:11" ht="13.5" hidden="1" customHeight="1" thickBot="1" x14ac:dyDescent="0.3">
      <c r="A58" s="201"/>
      <c r="B58" s="11"/>
      <c r="C58" s="96"/>
      <c r="D58" s="96"/>
      <c r="E58" s="96"/>
      <c r="F58" s="96"/>
      <c r="G58" s="96"/>
      <c r="H58" s="96"/>
      <c r="I58" s="96"/>
      <c r="J58" s="96"/>
    </row>
    <row r="59" spans="1:11" x14ac:dyDescent="0.25">
      <c r="A59" s="265">
        <v>602400</v>
      </c>
      <c r="B59" s="281" t="s">
        <v>99</v>
      </c>
      <c r="C59" s="294"/>
      <c r="D59" s="293">
        <v>3835000</v>
      </c>
      <c r="E59" s="293">
        <f>D59</f>
        <v>3835000</v>
      </c>
      <c r="F59" s="293">
        <f>D59</f>
        <v>3835000</v>
      </c>
      <c r="G59" s="294"/>
      <c r="H59" s="294">
        <v>400000</v>
      </c>
      <c r="I59" s="294">
        <f>H59</f>
        <v>400000</v>
      </c>
      <c r="J59" s="294">
        <f>H59</f>
        <v>400000</v>
      </c>
    </row>
    <row r="60" spans="1:11" ht="36.75" customHeight="1" x14ac:dyDescent="0.25">
      <c r="A60" s="265"/>
      <c r="B60" s="281"/>
      <c r="C60" s="294"/>
      <c r="D60" s="293"/>
      <c r="E60" s="293"/>
      <c r="F60" s="293"/>
      <c r="G60" s="294"/>
      <c r="H60" s="294"/>
      <c r="I60" s="294"/>
      <c r="J60" s="294"/>
    </row>
    <row r="61" spans="1:11" x14ac:dyDescent="0.25">
      <c r="A61" s="11"/>
      <c r="B61" s="11" t="s">
        <v>108</v>
      </c>
      <c r="C61" s="81">
        <f>C59</f>
        <v>0</v>
      </c>
      <c r="D61" s="81">
        <f>D59</f>
        <v>3835000</v>
      </c>
      <c r="E61" s="81">
        <f>E59</f>
        <v>3835000</v>
      </c>
      <c r="F61" s="81">
        <f>C61+D61</f>
        <v>3835000</v>
      </c>
      <c r="G61" s="81">
        <f>G59</f>
        <v>0</v>
      </c>
      <c r="H61" s="81">
        <f>H59</f>
        <v>400000</v>
      </c>
      <c r="I61" s="81">
        <f>I59</f>
        <v>400000</v>
      </c>
      <c r="J61" s="81">
        <f>G61+H61</f>
        <v>400000</v>
      </c>
    </row>
    <row r="62" spans="1:11" ht="10.5" customHeight="1" x14ac:dyDescent="0.25">
      <c r="A62" s="25"/>
    </row>
    <row r="63" spans="1:11" ht="21.75" customHeight="1" x14ac:dyDescent="0.25">
      <c r="A63" s="40" t="s">
        <v>100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1:11" ht="9.7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1:15" ht="21" customHeight="1" x14ac:dyDescent="0.25">
      <c r="A65" s="270" t="s">
        <v>183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</row>
    <row r="66" spans="1:15" x14ac:dyDescent="0.25">
      <c r="A66" s="267" t="s">
        <v>58</v>
      </c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41"/>
    </row>
    <row r="67" spans="1:15" ht="21.75" customHeight="1" x14ac:dyDescent="0.25">
      <c r="A67" s="265" t="s">
        <v>59</v>
      </c>
      <c r="B67" s="265" t="s">
        <v>0</v>
      </c>
      <c r="C67" s="265" t="s">
        <v>148</v>
      </c>
      <c r="D67" s="265"/>
      <c r="E67" s="265"/>
      <c r="F67" s="265"/>
      <c r="G67" s="265" t="s">
        <v>149</v>
      </c>
      <c r="H67" s="265"/>
      <c r="I67" s="265"/>
      <c r="J67" s="265"/>
      <c r="K67" s="265" t="s">
        <v>150</v>
      </c>
      <c r="L67" s="265"/>
      <c r="M67" s="265"/>
      <c r="N67" s="265"/>
    </row>
    <row r="68" spans="1:15" ht="20.25" customHeight="1" x14ac:dyDescent="0.25">
      <c r="A68" s="265"/>
      <c r="B68" s="265"/>
      <c r="C68" s="201" t="s">
        <v>7</v>
      </c>
      <c r="D68" s="265" t="s">
        <v>13</v>
      </c>
      <c r="E68" s="283" t="s">
        <v>10</v>
      </c>
      <c r="F68" s="201" t="s">
        <v>11</v>
      </c>
      <c r="G68" s="201" t="s">
        <v>7</v>
      </c>
      <c r="H68" s="265" t="s">
        <v>13</v>
      </c>
      <c r="I68" s="283" t="s">
        <v>10</v>
      </c>
      <c r="J68" s="201" t="s">
        <v>11</v>
      </c>
      <c r="K68" s="201" t="s">
        <v>7</v>
      </c>
      <c r="L68" s="265" t="s">
        <v>9</v>
      </c>
      <c r="M68" s="283" t="s">
        <v>10</v>
      </c>
      <c r="N68" s="201" t="s">
        <v>11</v>
      </c>
    </row>
    <row r="69" spans="1:15" ht="20.25" customHeight="1" x14ac:dyDescent="0.25">
      <c r="A69" s="265"/>
      <c r="B69" s="265"/>
      <c r="C69" s="201" t="s">
        <v>8</v>
      </c>
      <c r="D69" s="265"/>
      <c r="E69" s="283"/>
      <c r="F69" s="201" t="s">
        <v>14</v>
      </c>
      <c r="G69" s="201" t="s">
        <v>8</v>
      </c>
      <c r="H69" s="265"/>
      <c r="I69" s="283"/>
      <c r="J69" s="201" t="s">
        <v>15</v>
      </c>
      <c r="K69" s="201" t="s">
        <v>8</v>
      </c>
      <c r="L69" s="265"/>
      <c r="M69" s="283"/>
      <c r="N69" s="201" t="s">
        <v>16</v>
      </c>
    </row>
    <row r="70" spans="1:15" ht="14.25" customHeight="1" x14ac:dyDescent="0.25">
      <c r="A70" s="201">
        <v>1</v>
      </c>
      <c r="B70" s="201">
        <f>A70+1</f>
        <v>2</v>
      </c>
      <c r="C70" s="201">
        <f t="shared" ref="C70:N70" si="3">B70+1</f>
        <v>3</v>
      </c>
      <c r="D70" s="201">
        <f t="shared" si="3"/>
        <v>4</v>
      </c>
      <c r="E70" s="201">
        <f t="shared" si="3"/>
        <v>5</v>
      </c>
      <c r="F70" s="201">
        <f t="shared" si="3"/>
        <v>6</v>
      </c>
      <c r="G70" s="201">
        <f t="shared" si="3"/>
        <v>7</v>
      </c>
      <c r="H70" s="201">
        <f t="shared" si="3"/>
        <v>8</v>
      </c>
      <c r="I70" s="201">
        <f t="shared" si="3"/>
        <v>9</v>
      </c>
      <c r="J70" s="201">
        <f t="shared" si="3"/>
        <v>10</v>
      </c>
      <c r="K70" s="201">
        <f t="shared" si="3"/>
        <v>11</v>
      </c>
      <c r="L70" s="201">
        <f t="shared" si="3"/>
        <v>12</v>
      </c>
      <c r="M70" s="201">
        <f t="shared" si="3"/>
        <v>13</v>
      </c>
      <c r="N70" s="201">
        <f t="shared" si="3"/>
        <v>14</v>
      </c>
    </row>
    <row r="71" spans="1:15" ht="44.25" hidden="1" customHeight="1" x14ac:dyDescent="0.25">
      <c r="A71" s="7">
        <v>1317340</v>
      </c>
      <c r="B71" s="229" t="s">
        <v>90</v>
      </c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</row>
    <row r="72" spans="1:15" hidden="1" outlineLevel="1" x14ac:dyDescent="0.25">
      <c r="A72" s="99">
        <v>2000</v>
      </c>
      <c r="B72" s="18" t="s">
        <v>48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1:15" s="2" customFormat="1" ht="36" hidden="1" outlineLevel="1" x14ac:dyDescent="0.25">
      <c r="A73" s="99">
        <v>2100</v>
      </c>
      <c r="B73" s="230" t="s">
        <v>49</v>
      </c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</row>
    <row r="74" spans="1:15" s="2" customFormat="1" ht="31.5" hidden="1" customHeight="1" outlineLevel="1" thickBot="1" x14ac:dyDescent="0.3">
      <c r="A74" s="99">
        <v>2200</v>
      </c>
      <c r="B74" s="231" t="s">
        <v>50</v>
      </c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</row>
    <row r="75" spans="1:15" ht="27.75" hidden="1" customHeight="1" outlineLevel="1" thickBot="1" x14ac:dyDescent="0.3">
      <c r="A75" s="228"/>
      <c r="B75" s="101"/>
      <c r="C75" s="17"/>
      <c r="D75" s="96"/>
      <c r="E75" s="96"/>
      <c r="F75" s="96"/>
      <c r="G75" s="17"/>
      <c r="H75" s="96"/>
      <c r="I75" s="96"/>
      <c r="J75" s="96"/>
      <c r="K75" s="17"/>
      <c r="L75" s="96"/>
      <c r="M75" s="96"/>
      <c r="N75" s="96"/>
    </row>
    <row r="76" spans="1:15" ht="27.75" hidden="1" customHeight="1" outlineLevel="1" thickBot="1" x14ac:dyDescent="0.3">
      <c r="A76" s="228"/>
      <c r="B76" s="101"/>
      <c r="C76" s="17"/>
      <c r="D76" s="96"/>
      <c r="E76" s="96"/>
      <c r="F76" s="96"/>
      <c r="G76" s="17"/>
      <c r="H76" s="96"/>
      <c r="I76" s="96"/>
      <c r="J76" s="96"/>
      <c r="K76" s="17"/>
      <c r="L76" s="96"/>
      <c r="M76" s="96"/>
      <c r="N76" s="96"/>
    </row>
    <row r="77" spans="1:15" ht="18.75" hidden="1" customHeight="1" outlineLevel="1" thickBot="1" x14ac:dyDescent="0.3">
      <c r="A77" s="228"/>
      <c r="B77" s="232"/>
      <c r="C77" s="96"/>
      <c r="D77" s="96"/>
      <c r="E77" s="96"/>
      <c r="F77" s="96"/>
      <c r="G77" s="17"/>
      <c r="H77" s="96"/>
      <c r="I77" s="96"/>
      <c r="J77" s="96"/>
      <c r="K77" s="17"/>
      <c r="L77" s="96"/>
      <c r="M77" s="96"/>
      <c r="N77" s="96"/>
    </row>
    <row r="78" spans="1:15" s="2" customFormat="1" ht="27.75" hidden="1" customHeight="1" outlineLevel="1" thickBot="1" x14ac:dyDescent="0.3">
      <c r="A78" s="99"/>
      <c r="B78" s="231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</row>
    <row r="79" spans="1:15" ht="20.25" hidden="1" customHeight="1" outlineLevel="1" thickBot="1" x14ac:dyDescent="0.3">
      <c r="A79" s="228"/>
      <c r="B79" s="232"/>
      <c r="C79" s="17"/>
      <c r="D79" s="96"/>
      <c r="E79" s="96"/>
      <c r="F79" s="96"/>
      <c r="G79" s="17"/>
      <c r="H79" s="96"/>
      <c r="I79" s="96"/>
      <c r="J79" s="96"/>
      <c r="K79" s="17"/>
      <c r="L79" s="96"/>
      <c r="M79" s="96"/>
      <c r="N79" s="96"/>
    </row>
    <row r="80" spans="1:15" hidden="1" outlineLevel="1" x14ac:dyDescent="0.25">
      <c r="A80" s="228"/>
      <c r="B80" s="101"/>
      <c r="C80" s="17"/>
      <c r="D80" s="96"/>
      <c r="E80" s="96"/>
      <c r="F80" s="96"/>
      <c r="G80" s="17"/>
      <c r="H80" s="96"/>
      <c r="I80" s="96"/>
      <c r="J80" s="96"/>
      <c r="K80" s="17"/>
      <c r="L80" s="96"/>
      <c r="M80" s="96"/>
      <c r="N80" s="96"/>
    </row>
    <row r="81" spans="1:15" ht="20.25" hidden="1" customHeight="1" outlineLevel="1" thickBot="1" x14ac:dyDescent="0.3">
      <c r="A81" s="228"/>
      <c r="B81" s="101"/>
      <c r="C81" s="17"/>
      <c r="D81" s="233"/>
      <c r="E81" s="233"/>
      <c r="F81" s="96"/>
      <c r="G81" s="17"/>
      <c r="H81" s="233"/>
      <c r="I81" s="233"/>
      <c r="J81" s="96"/>
      <c r="K81" s="17"/>
      <c r="L81" s="233"/>
      <c r="M81" s="233"/>
      <c r="N81" s="96"/>
    </row>
    <row r="82" spans="1:15" ht="58.5" hidden="1" customHeight="1" outlineLevel="1" thickBot="1" x14ac:dyDescent="0.3">
      <c r="A82" s="228"/>
      <c r="B82" s="234"/>
      <c r="C82" s="17"/>
      <c r="D82" s="81"/>
      <c r="E82" s="81"/>
      <c r="F82" s="96"/>
      <c r="G82" s="17"/>
      <c r="H82" s="81"/>
      <c r="I82" s="81"/>
      <c r="J82" s="96"/>
      <c r="K82" s="17"/>
      <c r="L82" s="81"/>
      <c r="M82" s="81"/>
      <c r="N82" s="96"/>
    </row>
    <row r="83" spans="1:15" s="2" customFormat="1" ht="16.5" customHeight="1" outlineLevel="1" x14ac:dyDescent="0.25">
      <c r="A83" s="99">
        <v>2800</v>
      </c>
      <c r="B83" s="235" t="s">
        <v>54</v>
      </c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</row>
    <row r="84" spans="1:15" s="6" customFormat="1" ht="19.5" customHeight="1" x14ac:dyDescent="0.25">
      <c r="A84" s="99">
        <v>3000</v>
      </c>
      <c r="B84" s="18" t="s">
        <v>51</v>
      </c>
      <c r="C84" s="81"/>
      <c r="D84" s="189">
        <f>D89</f>
        <v>49206</v>
      </c>
      <c r="E84" s="189">
        <f>E89</f>
        <v>49206</v>
      </c>
      <c r="F84" s="189">
        <f>D84</f>
        <v>49206</v>
      </c>
      <c r="G84" s="189"/>
      <c r="H84" s="189">
        <f>H89</f>
        <v>2720000</v>
      </c>
      <c r="I84" s="189">
        <f>I89</f>
        <v>2720000</v>
      </c>
      <c r="J84" s="189">
        <f>J89</f>
        <v>2720000</v>
      </c>
      <c r="K84" s="236"/>
      <c r="L84" s="189">
        <f>L89</f>
        <v>7067972</v>
      </c>
      <c r="M84" s="189">
        <f>M89</f>
        <v>7067972</v>
      </c>
      <c r="N84" s="189">
        <f>N89</f>
        <v>7067972</v>
      </c>
    </row>
    <row r="85" spans="1:15" s="2" customFormat="1" ht="24" customHeight="1" x14ac:dyDescent="0.25">
      <c r="A85" s="237">
        <v>3100</v>
      </c>
      <c r="B85" s="238" t="s">
        <v>52</v>
      </c>
      <c r="C85" s="227"/>
      <c r="D85" s="188">
        <f>D89</f>
        <v>49206</v>
      </c>
      <c r="E85" s="188">
        <f>E89</f>
        <v>49206</v>
      </c>
      <c r="F85" s="188">
        <f>F89</f>
        <v>49206</v>
      </c>
      <c r="G85" s="239"/>
      <c r="H85" s="188">
        <f>H89</f>
        <v>2720000</v>
      </c>
      <c r="I85" s="188">
        <f>I89</f>
        <v>2720000</v>
      </c>
      <c r="J85" s="188">
        <f>J89</f>
        <v>2720000</v>
      </c>
      <c r="K85" s="240"/>
      <c r="L85" s="188">
        <f>L89</f>
        <v>7067972</v>
      </c>
      <c r="M85" s="188">
        <f>M89</f>
        <v>7067972</v>
      </c>
      <c r="N85" s="188">
        <f>N89</f>
        <v>7067972</v>
      </c>
    </row>
    <row r="86" spans="1:15" ht="32.25" hidden="1" customHeight="1" thickBot="1" x14ac:dyDescent="0.3">
      <c r="A86" s="57"/>
      <c r="B86" s="100"/>
      <c r="C86" s="96"/>
      <c r="D86" s="188"/>
      <c r="E86" s="188"/>
      <c r="F86" s="188"/>
      <c r="G86" s="188"/>
      <c r="H86" s="188"/>
      <c r="I86" s="188"/>
      <c r="J86" s="188"/>
      <c r="K86" s="166"/>
      <c r="L86" s="188"/>
      <c r="M86" s="188"/>
      <c r="N86" s="188"/>
    </row>
    <row r="87" spans="1:15" ht="33" hidden="1" customHeight="1" thickBot="1" x14ac:dyDescent="0.3">
      <c r="A87" s="57"/>
      <c r="B87" s="101"/>
      <c r="C87" s="96"/>
      <c r="D87" s="188"/>
      <c r="E87" s="188"/>
      <c r="F87" s="188"/>
      <c r="G87" s="188"/>
      <c r="H87" s="188"/>
      <c r="I87" s="188"/>
      <c r="J87" s="188"/>
      <c r="K87" s="166"/>
      <c r="L87" s="188"/>
      <c r="M87" s="188"/>
      <c r="N87" s="188"/>
    </row>
    <row r="88" spans="1:15" ht="24.75" customHeight="1" x14ac:dyDescent="0.25">
      <c r="A88" s="57">
        <v>3140</v>
      </c>
      <c r="B88" s="231" t="s">
        <v>92</v>
      </c>
      <c r="C88" s="96"/>
      <c r="D88" s="188">
        <f>D89</f>
        <v>49206</v>
      </c>
      <c r="E88" s="188">
        <f>E89</f>
        <v>49206</v>
      </c>
      <c r="F88" s="188">
        <f>F89</f>
        <v>49206</v>
      </c>
      <c r="G88" s="188"/>
      <c r="H88" s="188">
        <f>H89</f>
        <v>2720000</v>
      </c>
      <c r="I88" s="188">
        <f>I89</f>
        <v>2720000</v>
      </c>
      <c r="J88" s="188">
        <f>J89</f>
        <v>2720000</v>
      </c>
      <c r="K88" s="166"/>
      <c r="L88" s="188">
        <f>L89</f>
        <v>7067972</v>
      </c>
      <c r="M88" s="188">
        <f>M89</f>
        <v>7067972</v>
      </c>
      <c r="N88" s="188">
        <f>M88</f>
        <v>7067972</v>
      </c>
    </row>
    <row r="89" spans="1:15" ht="27.75" customHeight="1" x14ac:dyDescent="0.25">
      <c r="A89" s="57">
        <v>3143</v>
      </c>
      <c r="B89" s="101" t="s">
        <v>91</v>
      </c>
      <c r="C89" s="96"/>
      <c r="D89" s="188">
        <f>D44</f>
        <v>49206</v>
      </c>
      <c r="E89" s="188">
        <f>D89</f>
        <v>49206</v>
      </c>
      <c r="F89" s="188">
        <f>D89</f>
        <v>49206</v>
      </c>
      <c r="G89" s="188"/>
      <c r="H89" s="188">
        <f>H44</f>
        <v>2720000</v>
      </c>
      <c r="I89" s="188">
        <f>H89</f>
        <v>2720000</v>
      </c>
      <c r="J89" s="188">
        <f>I89</f>
        <v>2720000</v>
      </c>
      <c r="K89" s="166"/>
      <c r="L89" s="188">
        <v>7067972</v>
      </c>
      <c r="M89" s="188">
        <f>L89</f>
        <v>7067972</v>
      </c>
      <c r="N89" s="188">
        <f>M89</f>
        <v>7067972</v>
      </c>
    </row>
    <row r="90" spans="1:15" ht="18.75" customHeight="1" x14ac:dyDescent="0.25">
      <c r="A90" s="7"/>
      <c r="B90" s="8" t="s">
        <v>108</v>
      </c>
      <c r="C90" s="81">
        <f>C72+C84</f>
        <v>0</v>
      </c>
      <c r="D90" s="81">
        <f>D72+D84</f>
        <v>49206</v>
      </c>
      <c r="E90" s="81">
        <f>E72+E84</f>
        <v>49206</v>
      </c>
      <c r="F90" s="81">
        <f>C90+D90</f>
        <v>49206</v>
      </c>
      <c r="G90" s="81">
        <f>G72+G84</f>
        <v>0</v>
      </c>
      <c r="H90" s="81">
        <f>H84+H72</f>
        <v>2720000</v>
      </c>
      <c r="I90" s="81">
        <f>I84+I72</f>
        <v>2720000</v>
      </c>
      <c r="J90" s="81">
        <f t="shared" ref="J90" si="4">G90+H90</f>
        <v>2720000</v>
      </c>
      <c r="K90" s="81">
        <f>K72</f>
        <v>0</v>
      </c>
      <c r="L90" s="81">
        <f>L84</f>
        <v>7067972</v>
      </c>
      <c r="M90" s="81">
        <f>M84</f>
        <v>7067972</v>
      </c>
      <c r="N90" s="81">
        <f>K90+L90</f>
        <v>7067972</v>
      </c>
      <c r="O90" s="20"/>
    </row>
    <row r="91" spans="1:15" s="20" customFormat="1" x14ac:dyDescent="0.25">
      <c r="A91" s="4"/>
      <c r="B91" s="19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5" ht="21" customHeight="1" x14ac:dyDescent="0.25">
      <c r="A92" s="285" t="s">
        <v>184</v>
      </c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</row>
    <row r="93" spans="1:15" ht="12" customHeight="1" x14ac:dyDescent="0.25">
      <c r="A93" s="267" t="s">
        <v>58</v>
      </c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41"/>
    </row>
    <row r="94" spans="1:15" ht="22.5" customHeight="1" x14ac:dyDescent="0.25">
      <c r="A94" s="265" t="s">
        <v>60</v>
      </c>
      <c r="B94" s="265" t="s">
        <v>0</v>
      </c>
      <c r="C94" s="265" t="s">
        <v>148</v>
      </c>
      <c r="D94" s="265"/>
      <c r="E94" s="265"/>
      <c r="F94" s="265"/>
      <c r="G94" s="265" t="s">
        <v>149</v>
      </c>
      <c r="H94" s="265"/>
      <c r="I94" s="265"/>
      <c r="J94" s="265"/>
      <c r="K94" s="265" t="s">
        <v>150</v>
      </c>
      <c r="L94" s="265"/>
      <c r="M94" s="265"/>
      <c r="N94" s="265"/>
    </row>
    <row r="95" spans="1:15" ht="20.25" customHeight="1" x14ac:dyDescent="0.25">
      <c r="A95" s="265"/>
      <c r="B95" s="265"/>
      <c r="C95" s="201" t="s">
        <v>7</v>
      </c>
      <c r="D95" s="265" t="s">
        <v>13</v>
      </c>
      <c r="E95" s="283" t="s">
        <v>10</v>
      </c>
      <c r="F95" s="201" t="s">
        <v>11</v>
      </c>
      <c r="G95" s="201" t="s">
        <v>7</v>
      </c>
      <c r="H95" s="265" t="s">
        <v>9</v>
      </c>
      <c r="I95" s="283" t="s">
        <v>10</v>
      </c>
      <c r="J95" s="201" t="s">
        <v>11</v>
      </c>
      <c r="K95" s="201" t="s">
        <v>7</v>
      </c>
      <c r="L95" s="265" t="s">
        <v>9</v>
      </c>
      <c r="M95" s="283" t="s">
        <v>10</v>
      </c>
      <c r="N95" s="201" t="s">
        <v>11</v>
      </c>
    </row>
    <row r="96" spans="1:15" ht="19.5" customHeight="1" x14ac:dyDescent="0.25">
      <c r="A96" s="265"/>
      <c r="B96" s="265"/>
      <c r="C96" s="201" t="s">
        <v>8</v>
      </c>
      <c r="D96" s="265"/>
      <c r="E96" s="283"/>
      <c r="F96" s="201" t="s">
        <v>14</v>
      </c>
      <c r="G96" s="201" t="s">
        <v>8</v>
      </c>
      <c r="H96" s="265"/>
      <c r="I96" s="283"/>
      <c r="J96" s="201" t="s">
        <v>15</v>
      </c>
      <c r="K96" s="201" t="s">
        <v>8</v>
      </c>
      <c r="L96" s="265"/>
      <c r="M96" s="283"/>
      <c r="N96" s="201" t="s">
        <v>16</v>
      </c>
    </row>
    <row r="97" spans="1:15" x14ac:dyDescent="0.25">
      <c r="A97" s="201">
        <v>1</v>
      </c>
      <c r="B97" s="201">
        <f>A97+1</f>
        <v>2</v>
      </c>
      <c r="C97" s="201">
        <f t="shared" ref="C97:N97" si="5">B97+1</f>
        <v>3</v>
      </c>
      <c r="D97" s="201">
        <f t="shared" si="5"/>
        <v>4</v>
      </c>
      <c r="E97" s="201">
        <f t="shared" si="5"/>
        <v>5</v>
      </c>
      <c r="F97" s="201">
        <f t="shared" si="5"/>
        <v>6</v>
      </c>
      <c r="G97" s="201">
        <f t="shared" si="5"/>
        <v>7</v>
      </c>
      <c r="H97" s="201">
        <f t="shared" si="5"/>
        <v>8</v>
      </c>
      <c r="I97" s="201">
        <f t="shared" si="5"/>
        <v>9</v>
      </c>
      <c r="J97" s="201">
        <f t="shared" si="5"/>
        <v>10</v>
      </c>
      <c r="K97" s="201">
        <f t="shared" si="5"/>
        <v>11</v>
      </c>
      <c r="L97" s="201">
        <f t="shared" si="5"/>
        <v>12</v>
      </c>
      <c r="M97" s="201">
        <f t="shared" si="5"/>
        <v>13</v>
      </c>
      <c r="N97" s="201">
        <f t="shared" si="5"/>
        <v>14</v>
      </c>
    </row>
    <row r="98" spans="1:1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201"/>
      <c r="L98" s="11"/>
      <c r="M98" s="11"/>
      <c r="N98" s="11"/>
    </row>
    <row r="99" spans="1:15" ht="14.25" customHeight="1" x14ac:dyDescent="0.25">
      <c r="A99" s="201"/>
      <c r="B99" s="11" t="s">
        <v>108</v>
      </c>
      <c r="C99" s="7"/>
      <c r="D99" s="7"/>
      <c r="E99" s="7"/>
      <c r="F99" s="7"/>
      <c r="G99" s="7"/>
      <c r="H99" s="7"/>
      <c r="I99" s="7"/>
      <c r="J99" s="7"/>
      <c r="K99" s="201"/>
      <c r="L99" s="7"/>
      <c r="M99" s="7"/>
      <c r="N99" s="7"/>
      <c r="O99" s="20"/>
    </row>
    <row r="100" spans="1:15" ht="17.25" customHeight="1" x14ac:dyDescent="0.25">
      <c r="A100" s="13"/>
      <c r="B100" s="21"/>
      <c r="C100" s="4"/>
      <c r="D100" s="4"/>
      <c r="E100" s="4"/>
      <c r="F100" s="4"/>
      <c r="G100" s="4"/>
      <c r="H100" s="4"/>
      <c r="I100" s="4"/>
      <c r="J100" s="4"/>
      <c r="K100" s="13"/>
      <c r="L100" s="4"/>
      <c r="M100" s="4"/>
      <c r="N100" s="4"/>
      <c r="O100" s="20"/>
    </row>
    <row r="101" spans="1:15" ht="15.75" x14ac:dyDescent="0.25">
      <c r="A101" s="285" t="s">
        <v>185</v>
      </c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</row>
    <row r="102" spans="1:15" x14ac:dyDescent="0.25">
      <c r="A102" s="267" t="s">
        <v>58</v>
      </c>
      <c r="B102" s="267"/>
      <c r="C102" s="267"/>
      <c r="D102" s="267"/>
      <c r="E102" s="267"/>
      <c r="F102" s="267"/>
      <c r="G102" s="267"/>
      <c r="H102" s="267"/>
      <c r="I102" s="267"/>
      <c r="J102" s="267"/>
      <c r="K102" s="41"/>
    </row>
    <row r="103" spans="1:15" ht="15.75" customHeight="1" x14ac:dyDescent="0.25">
      <c r="A103" s="265" t="s">
        <v>59</v>
      </c>
      <c r="B103" s="265" t="s">
        <v>0</v>
      </c>
      <c r="C103" s="265" t="s">
        <v>130</v>
      </c>
      <c r="D103" s="265"/>
      <c r="E103" s="265"/>
      <c r="F103" s="265"/>
      <c r="G103" s="265" t="s">
        <v>151</v>
      </c>
      <c r="H103" s="265"/>
      <c r="I103" s="265"/>
      <c r="J103" s="265"/>
    </row>
    <row r="104" spans="1:15" ht="20.25" customHeight="1" x14ac:dyDescent="0.25">
      <c r="A104" s="265"/>
      <c r="B104" s="265"/>
      <c r="C104" s="201" t="s">
        <v>7</v>
      </c>
      <c r="D104" s="265" t="s">
        <v>13</v>
      </c>
      <c r="E104" s="283" t="s">
        <v>10</v>
      </c>
      <c r="F104" s="201" t="s">
        <v>11</v>
      </c>
      <c r="G104" s="201" t="s">
        <v>7</v>
      </c>
      <c r="H104" s="265" t="s">
        <v>13</v>
      </c>
      <c r="I104" s="283" t="s">
        <v>10</v>
      </c>
      <c r="J104" s="201" t="s">
        <v>11</v>
      </c>
    </row>
    <row r="105" spans="1:15" ht="18" customHeight="1" x14ac:dyDescent="0.25">
      <c r="A105" s="265"/>
      <c r="B105" s="265"/>
      <c r="C105" s="201" t="s">
        <v>8</v>
      </c>
      <c r="D105" s="265"/>
      <c r="E105" s="283"/>
      <c r="F105" s="201" t="s">
        <v>14</v>
      </c>
      <c r="G105" s="201" t="s">
        <v>8</v>
      </c>
      <c r="H105" s="265"/>
      <c r="I105" s="283"/>
      <c r="J105" s="201" t="s">
        <v>15</v>
      </c>
    </row>
    <row r="106" spans="1:15" ht="14.25" customHeight="1" x14ac:dyDescent="0.25">
      <c r="A106" s="201">
        <v>1</v>
      </c>
      <c r="B106" s="201">
        <f>A106+1</f>
        <v>2</v>
      </c>
      <c r="C106" s="201">
        <f t="shared" ref="C106:J106" si="6">B106+1</f>
        <v>3</v>
      </c>
      <c r="D106" s="201">
        <f t="shared" si="6"/>
        <v>4</v>
      </c>
      <c r="E106" s="201">
        <f t="shared" si="6"/>
        <v>5</v>
      </c>
      <c r="F106" s="201">
        <f t="shared" si="6"/>
        <v>6</v>
      </c>
      <c r="G106" s="201">
        <f t="shared" si="6"/>
        <v>7</v>
      </c>
      <c r="H106" s="201">
        <f t="shared" si="6"/>
        <v>8</v>
      </c>
      <c r="I106" s="201">
        <f t="shared" si="6"/>
        <v>9</v>
      </c>
      <c r="J106" s="201">
        <f t="shared" si="6"/>
        <v>10</v>
      </c>
    </row>
    <row r="107" spans="1:15" ht="27" hidden="1" customHeight="1" x14ac:dyDescent="0.25">
      <c r="A107" s="201">
        <v>1317340</v>
      </c>
      <c r="B107" s="201" t="s">
        <v>90</v>
      </c>
      <c r="C107" s="201"/>
      <c r="D107" s="201"/>
      <c r="E107" s="201"/>
      <c r="F107" s="201"/>
      <c r="G107" s="201"/>
      <c r="H107" s="201"/>
      <c r="I107" s="201"/>
      <c r="J107" s="201"/>
    </row>
    <row r="108" spans="1:15" s="6" customFormat="1" ht="24" hidden="1" customHeight="1" outlineLevel="1" thickBot="1" x14ac:dyDescent="0.3">
      <c r="A108" s="99">
        <v>2000</v>
      </c>
      <c r="B108" s="18" t="str">
        <f>B72</f>
        <v>Поточні видатки</v>
      </c>
      <c r="C108" s="81"/>
      <c r="D108" s="81"/>
      <c r="E108" s="81"/>
      <c r="F108" s="81"/>
      <c r="G108" s="81"/>
      <c r="H108" s="81"/>
      <c r="I108" s="81"/>
      <c r="J108" s="81"/>
    </row>
    <row r="109" spans="1:15" s="2" customFormat="1" ht="45" hidden="1" customHeight="1" outlineLevel="1" thickBot="1" x14ac:dyDescent="0.3">
      <c r="A109" s="99">
        <v>2100</v>
      </c>
      <c r="B109" s="226" t="str">
        <f>B73</f>
        <v>Оплата праці і нарахування на заробітну плату</v>
      </c>
      <c r="C109" s="227"/>
      <c r="D109" s="227"/>
      <c r="E109" s="227"/>
      <c r="F109" s="227"/>
      <c r="G109" s="227"/>
      <c r="H109" s="227"/>
      <c r="I109" s="227"/>
      <c r="J109" s="227"/>
    </row>
    <row r="110" spans="1:15" ht="20.25" hidden="1" customHeight="1" outlineLevel="1" thickBot="1" x14ac:dyDescent="0.3">
      <c r="A110" s="205"/>
      <c r="B110" s="203"/>
      <c r="C110" s="96"/>
      <c r="D110" s="96"/>
      <c r="E110" s="96"/>
      <c r="F110" s="96"/>
      <c r="G110" s="96"/>
      <c r="H110" s="96"/>
      <c r="I110" s="96"/>
      <c r="J110" s="96"/>
    </row>
    <row r="111" spans="1:15" ht="27.75" hidden="1" customHeight="1" outlineLevel="1" thickBot="1" x14ac:dyDescent="0.3">
      <c r="A111" s="205"/>
      <c r="B111" s="203"/>
      <c r="C111" s="96"/>
      <c r="D111" s="96"/>
      <c r="E111" s="96"/>
      <c r="F111" s="96"/>
      <c r="G111" s="96"/>
      <c r="H111" s="96"/>
      <c r="I111" s="96"/>
      <c r="J111" s="96"/>
    </row>
    <row r="112" spans="1:15" s="2" customFormat="1" ht="33.75" hidden="1" customHeight="1" outlineLevel="1" thickBot="1" x14ac:dyDescent="0.3">
      <c r="A112" s="99">
        <v>2200</v>
      </c>
      <c r="B112" s="226" t="str">
        <f>B74</f>
        <v>Використання товарів і послуг</v>
      </c>
      <c r="C112" s="227"/>
      <c r="D112" s="227"/>
      <c r="E112" s="227"/>
      <c r="F112" s="227"/>
      <c r="G112" s="227"/>
      <c r="H112" s="227"/>
      <c r="I112" s="227"/>
      <c r="J112" s="227"/>
    </row>
    <row r="113" spans="1:15" ht="33.75" hidden="1" customHeight="1" outlineLevel="1" thickBot="1" x14ac:dyDescent="0.3">
      <c r="A113" s="228"/>
      <c r="B113" s="203"/>
      <c r="C113" s="96"/>
      <c r="D113" s="96"/>
      <c r="E113" s="96"/>
      <c r="F113" s="96"/>
      <c r="G113" s="96"/>
      <c r="H113" s="96"/>
      <c r="I113" s="96"/>
      <c r="J113" s="96"/>
    </row>
    <row r="114" spans="1:15" ht="35.25" hidden="1" customHeight="1" outlineLevel="1" thickBot="1" x14ac:dyDescent="0.3">
      <c r="A114" s="228"/>
      <c r="B114" s="203"/>
      <c r="C114" s="96"/>
      <c r="D114" s="96"/>
      <c r="E114" s="96"/>
      <c r="F114" s="96"/>
      <c r="G114" s="96"/>
      <c r="H114" s="96"/>
      <c r="I114" s="96"/>
      <c r="J114" s="96"/>
    </row>
    <row r="115" spans="1:15" ht="21" hidden="1" customHeight="1" outlineLevel="1" thickBot="1" x14ac:dyDescent="0.3">
      <c r="A115" s="228"/>
      <c r="B115" s="203"/>
      <c r="C115" s="96"/>
      <c r="D115" s="96"/>
      <c r="E115" s="96"/>
      <c r="F115" s="96"/>
      <c r="G115" s="96"/>
      <c r="H115" s="96"/>
      <c r="I115" s="96"/>
      <c r="J115" s="96"/>
    </row>
    <row r="116" spans="1:15" s="2" customFormat="1" ht="31.5" hidden="1" customHeight="1" outlineLevel="1" thickBot="1" x14ac:dyDescent="0.3">
      <c r="A116" s="99"/>
      <c r="B116" s="226"/>
      <c r="C116" s="227"/>
      <c r="D116" s="227"/>
      <c r="E116" s="227"/>
      <c r="F116" s="227"/>
      <c r="G116" s="227"/>
      <c r="H116" s="227"/>
      <c r="I116" s="227"/>
      <c r="J116" s="227"/>
    </row>
    <row r="117" spans="1:15" ht="19.5" hidden="1" customHeight="1" outlineLevel="1" thickBot="1" x14ac:dyDescent="0.3">
      <c r="A117" s="228"/>
      <c r="B117" s="203"/>
      <c r="C117" s="96"/>
      <c r="D117" s="96"/>
      <c r="E117" s="96"/>
      <c r="F117" s="96"/>
      <c r="G117" s="96"/>
      <c r="H117" s="96"/>
      <c r="I117" s="96"/>
      <c r="J117" s="96"/>
    </row>
    <row r="118" spans="1:15" ht="26.25" hidden="1" customHeight="1" outlineLevel="1" thickBot="1" x14ac:dyDescent="0.3">
      <c r="A118" s="228"/>
      <c r="B118" s="203"/>
      <c r="C118" s="96"/>
      <c r="D118" s="96"/>
      <c r="E118" s="96"/>
      <c r="F118" s="96"/>
      <c r="G118" s="96"/>
      <c r="H118" s="96"/>
      <c r="I118" s="96"/>
      <c r="J118" s="96"/>
    </row>
    <row r="119" spans="1:15" ht="22.5" hidden="1" customHeight="1" outlineLevel="1" thickBot="1" x14ac:dyDescent="0.3">
      <c r="A119" s="228"/>
      <c r="B119" s="203"/>
      <c r="C119" s="96"/>
      <c r="D119" s="96"/>
      <c r="E119" s="96"/>
      <c r="F119" s="96"/>
      <c r="G119" s="96"/>
      <c r="H119" s="96"/>
      <c r="I119" s="96"/>
      <c r="J119" s="96"/>
    </row>
    <row r="120" spans="1:15" ht="58.5" hidden="1" customHeight="1" outlineLevel="1" thickBot="1" x14ac:dyDescent="0.3">
      <c r="A120" s="228"/>
      <c r="B120" s="203"/>
      <c r="C120" s="96"/>
      <c r="D120" s="96"/>
      <c r="E120" s="96"/>
      <c r="F120" s="96"/>
      <c r="G120" s="96"/>
      <c r="H120" s="96"/>
      <c r="I120" s="96"/>
      <c r="J120" s="96"/>
    </row>
    <row r="121" spans="1:15" s="2" customFormat="1" ht="21" hidden="1" customHeight="1" outlineLevel="1" thickBot="1" x14ac:dyDescent="0.3">
      <c r="A121" s="99">
        <f>A83</f>
        <v>2800</v>
      </c>
      <c r="B121" s="226" t="str">
        <f>B83</f>
        <v>Інші поточні видатки</v>
      </c>
      <c r="C121" s="96"/>
      <c r="D121" s="227"/>
      <c r="E121" s="227"/>
      <c r="F121" s="227"/>
      <c r="G121" s="96"/>
      <c r="H121" s="227"/>
      <c r="I121" s="227"/>
      <c r="J121" s="227"/>
    </row>
    <row r="122" spans="1:15" s="6" customFormat="1" ht="15.75" customHeight="1" collapsed="1" x14ac:dyDescent="0.25">
      <c r="A122" s="99">
        <v>3000</v>
      </c>
      <c r="B122" s="18" t="s">
        <v>51</v>
      </c>
      <c r="C122" s="81"/>
      <c r="D122" s="189">
        <f>D123</f>
        <v>3835000</v>
      </c>
      <c r="E122" s="189">
        <f t="shared" ref="E122:J124" si="7">E123</f>
        <v>3835000</v>
      </c>
      <c r="F122" s="189">
        <f>F123</f>
        <v>3835000</v>
      </c>
      <c r="G122" s="81">
        <f t="shared" ref="G122:J122" si="8">G123</f>
        <v>0</v>
      </c>
      <c r="H122" s="81">
        <f t="shared" si="8"/>
        <v>400000</v>
      </c>
      <c r="I122" s="81">
        <f t="shared" si="8"/>
        <v>400000</v>
      </c>
      <c r="J122" s="81">
        <f t="shared" si="8"/>
        <v>400000</v>
      </c>
    </row>
    <row r="123" spans="1:15" s="2" customFormat="1" ht="18.75" customHeight="1" x14ac:dyDescent="0.25">
      <c r="A123" s="57">
        <v>3100</v>
      </c>
      <c r="B123" s="100" t="s">
        <v>52</v>
      </c>
      <c r="C123" s="227"/>
      <c r="D123" s="188">
        <f>D124</f>
        <v>3835000</v>
      </c>
      <c r="E123" s="188">
        <f t="shared" si="7"/>
        <v>3835000</v>
      </c>
      <c r="F123" s="188">
        <f t="shared" si="7"/>
        <v>3835000</v>
      </c>
      <c r="G123" s="96">
        <f t="shared" si="7"/>
        <v>0</v>
      </c>
      <c r="H123" s="96">
        <f t="shared" si="7"/>
        <v>400000</v>
      </c>
      <c r="I123" s="96">
        <f t="shared" si="7"/>
        <v>400000</v>
      </c>
      <c r="J123" s="96">
        <f t="shared" si="7"/>
        <v>400000</v>
      </c>
    </row>
    <row r="124" spans="1:15" ht="19.5" customHeight="1" x14ac:dyDescent="0.25">
      <c r="A124" s="57">
        <v>3140</v>
      </c>
      <c r="B124" s="101" t="s">
        <v>92</v>
      </c>
      <c r="C124" s="96"/>
      <c r="D124" s="188">
        <f>D125</f>
        <v>3835000</v>
      </c>
      <c r="E124" s="188">
        <f t="shared" si="7"/>
        <v>3835000</v>
      </c>
      <c r="F124" s="188">
        <f t="shared" si="7"/>
        <v>3835000</v>
      </c>
      <c r="G124" s="96">
        <f t="shared" si="7"/>
        <v>0</v>
      </c>
      <c r="H124" s="96">
        <f t="shared" si="7"/>
        <v>400000</v>
      </c>
      <c r="I124" s="96">
        <f t="shared" si="7"/>
        <v>400000</v>
      </c>
      <c r="J124" s="96">
        <f t="shared" si="7"/>
        <v>400000</v>
      </c>
    </row>
    <row r="125" spans="1:15" ht="25.5" customHeight="1" x14ac:dyDescent="0.25">
      <c r="A125" s="57">
        <v>3143</v>
      </c>
      <c r="B125" s="101" t="s">
        <v>91</v>
      </c>
      <c r="C125" s="96"/>
      <c r="D125" s="188">
        <f>D59</f>
        <v>3835000</v>
      </c>
      <c r="E125" s="188">
        <f>D125</f>
        <v>3835000</v>
      </c>
      <c r="F125" s="188">
        <f>D125</f>
        <v>3835000</v>
      </c>
      <c r="G125" s="96"/>
      <c r="H125" s="96">
        <f>H59</f>
        <v>400000</v>
      </c>
      <c r="I125" s="96">
        <f>H125</f>
        <v>400000</v>
      </c>
      <c r="J125" s="96">
        <f>H125</f>
        <v>400000</v>
      </c>
    </row>
    <row r="126" spans="1:15" s="6" customFormat="1" ht="15" customHeight="1" x14ac:dyDescent="0.25">
      <c r="A126" s="7"/>
      <c r="B126" s="8" t="s">
        <v>108</v>
      </c>
      <c r="C126" s="81"/>
      <c r="D126" s="189">
        <f>D122</f>
        <v>3835000</v>
      </c>
      <c r="E126" s="189">
        <f t="shared" ref="E126" si="9">E122</f>
        <v>3835000</v>
      </c>
      <c r="F126" s="189">
        <f>F122</f>
        <v>3835000</v>
      </c>
      <c r="G126" s="81"/>
      <c r="H126" s="81">
        <f>H122</f>
        <v>400000</v>
      </c>
      <c r="I126" s="81">
        <f t="shared" ref="I126:J126" si="10">I122</f>
        <v>400000</v>
      </c>
      <c r="J126" s="81">
        <f t="shared" si="10"/>
        <v>400000</v>
      </c>
    </row>
    <row r="127" spans="1:15" ht="9.75" customHeight="1" x14ac:dyDescent="0.25">
      <c r="A127" s="25"/>
    </row>
    <row r="128" spans="1:15" ht="18" customHeight="1" x14ac:dyDescent="0.25">
      <c r="A128" s="270" t="s">
        <v>186</v>
      </c>
      <c r="B128" s="270"/>
      <c r="C128" s="270"/>
      <c r="D128" s="270"/>
      <c r="E128" s="270"/>
      <c r="F128" s="270"/>
      <c r="G128" s="270"/>
      <c r="H128" s="270"/>
      <c r="I128" s="270"/>
      <c r="J128" s="270"/>
      <c r="K128" s="270"/>
      <c r="L128" s="270"/>
      <c r="M128" s="270"/>
      <c r="N128" s="270"/>
      <c r="O128" s="270"/>
    </row>
    <row r="129" spans="1:14" x14ac:dyDescent="0.25">
      <c r="A129" s="267" t="s">
        <v>58</v>
      </c>
      <c r="B129" s="267"/>
      <c r="C129" s="267"/>
      <c r="D129" s="267"/>
      <c r="E129" s="267"/>
      <c r="F129" s="267"/>
      <c r="G129" s="267"/>
      <c r="H129" s="267"/>
      <c r="I129" s="267"/>
      <c r="J129" s="267"/>
      <c r="K129" s="41"/>
    </row>
    <row r="130" spans="1:14" ht="21.75" customHeight="1" x14ac:dyDescent="0.25">
      <c r="A130" s="265" t="s">
        <v>60</v>
      </c>
      <c r="B130" s="265" t="s">
        <v>0</v>
      </c>
      <c r="C130" s="265" t="s">
        <v>130</v>
      </c>
      <c r="D130" s="265"/>
      <c r="E130" s="265"/>
      <c r="F130" s="265"/>
      <c r="G130" s="265" t="s">
        <v>151</v>
      </c>
      <c r="H130" s="265"/>
      <c r="I130" s="265"/>
      <c r="J130" s="265"/>
    </row>
    <row r="131" spans="1:14" ht="20.25" customHeight="1" x14ac:dyDescent="0.25">
      <c r="A131" s="265"/>
      <c r="B131" s="265"/>
      <c r="C131" s="201" t="s">
        <v>7</v>
      </c>
      <c r="D131" s="265" t="s">
        <v>13</v>
      </c>
      <c r="E131" s="283" t="s">
        <v>10</v>
      </c>
      <c r="F131" s="201" t="s">
        <v>11</v>
      </c>
      <c r="G131" s="201" t="s">
        <v>7</v>
      </c>
      <c r="H131" s="265" t="s">
        <v>13</v>
      </c>
      <c r="I131" s="283" t="s">
        <v>10</v>
      </c>
      <c r="J131" s="201" t="s">
        <v>11</v>
      </c>
    </row>
    <row r="132" spans="1:14" ht="15" customHeight="1" x14ac:dyDescent="0.25">
      <c r="A132" s="265"/>
      <c r="B132" s="265"/>
      <c r="C132" s="201" t="s">
        <v>8</v>
      </c>
      <c r="D132" s="265"/>
      <c r="E132" s="283"/>
      <c r="F132" s="201" t="s">
        <v>14</v>
      </c>
      <c r="G132" s="201" t="s">
        <v>8</v>
      </c>
      <c r="H132" s="265"/>
      <c r="I132" s="283"/>
      <c r="J132" s="201" t="s">
        <v>15</v>
      </c>
    </row>
    <row r="133" spans="1:14" ht="14.25" customHeight="1" x14ac:dyDescent="0.25">
      <c r="A133" s="201">
        <v>1</v>
      </c>
      <c r="B133" s="201">
        <f>A133+1</f>
        <v>2</v>
      </c>
      <c r="C133" s="201">
        <f t="shared" ref="C133:J133" si="11">B133+1</f>
        <v>3</v>
      </c>
      <c r="D133" s="201">
        <f t="shared" si="11"/>
        <v>4</v>
      </c>
      <c r="E133" s="201">
        <f t="shared" si="11"/>
        <v>5</v>
      </c>
      <c r="F133" s="201">
        <f t="shared" si="11"/>
        <v>6</v>
      </c>
      <c r="G133" s="201">
        <f t="shared" si="11"/>
        <v>7</v>
      </c>
      <c r="H133" s="201">
        <f t="shared" si="11"/>
        <v>8</v>
      </c>
      <c r="I133" s="201">
        <f t="shared" si="11"/>
        <v>9</v>
      </c>
      <c r="J133" s="201">
        <f t="shared" si="11"/>
        <v>10</v>
      </c>
    </row>
    <row r="134" spans="1:14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4" hidden="1" x14ac:dyDescent="0.25">
      <c r="A135" s="11"/>
      <c r="B135" s="221"/>
      <c r="C135" s="7"/>
      <c r="D135" s="7"/>
      <c r="E135" s="7"/>
      <c r="F135" s="7"/>
      <c r="G135" s="7"/>
      <c r="H135" s="7"/>
      <c r="I135" s="7"/>
      <c r="J135" s="7"/>
    </row>
    <row r="136" spans="1:14" hidden="1" x14ac:dyDescent="0.25">
      <c r="A136" s="11"/>
      <c r="B136" s="221"/>
      <c r="C136" s="7"/>
      <c r="D136" s="7"/>
      <c r="E136" s="7"/>
      <c r="F136" s="7"/>
      <c r="G136" s="7"/>
      <c r="H136" s="7"/>
      <c r="I136" s="7"/>
      <c r="J136" s="7"/>
    </row>
    <row r="137" spans="1:14" hidden="1" x14ac:dyDescent="0.25">
      <c r="A137" s="11"/>
      <c r="B137" s="221" t="s">
        <v>1</v>
      </c>
      <c r="C137" s="7"/>
      <c r="D137" s="7"/>
      <c r="E137" s="7"/>
      <c r="F137" s="7"/>
      <c r="G137" s="7"/>
      <c r="H137" s="7"/>
      <c r="I137" s="7"/>
      <c r="J137" s="7"/>
    </row>
    <row r="138" spans="1:14" x14ac:dyDescent="0.25">
      <c r="A138" s="201"/>
      <c r="B138" s="11" t="s">
        <v>108</v>
      </c>
      <c r="C138" s="7"/>
      <c r="D138" s="7"/>
      <c r="E138" s="7"/>
      <c r="F138" s="7"/>
      <c r="G138" s="7"/>
      <c r="H138" s="7"/>
      <c r="I138" s="7"/>
      <c r="J138" s="7"/>
    </row>
    <row r="139" spans="1:14" ht="15.75" x14ac:dyDescent="0.25">
      <c r="A139" s="25"/>
    </row>
    <row r="140" spans="1:14" ht="20.25" customHeight="1" x14ac:dyDescent="0.25">
      <c r="A140" s="270" t="s">
        <v>61</v>
      </c>
      <c r="B140" s="270"/>
      <c r="C140" s="270"/>
      <c r="D140" s="270"/>
      <c r="E140" s="270"/>
      <c r="F140" s="270"/>
      <c r="G140" s="270"/>
      <c r="H140" s="270"/>
      <c r="I140" s="270"/>
      <c r="J140" s="270"/>
      <c r="K140" s="270"/>
      <c r="L140" s="270"/>
    </row>
    <row r="141" spans="1:14" ht="24" customHeight="1" x14ac:dyDescent="0.25">
      <c r="A141" s="270" t="s">
        <v>187</v>
      </c>
      <c r="B141" s="270"/>
      <c r="C141" s="270"/>
      <c r="D141" s="270"/>
      <c r="E141" s="270"/>
      <c r="F141" s="270"/>
      <c r="G141" s="270"/>
      <c r="H141" s="270"/>
      <c r="I141" s="270"/>
      <c r="J141" s="270"/>
      <c r="K141" s="270"/>
      <c r="L141" s="270"/>
    </row>
    <row r="142" spans="1:14" ht="17.25" customHeight="1" x14ac:dyDescent="0.25">
      <c r="A142" s="295" t="s">
        <v>64</v>
      </c>
      <c r="B142" s="295"/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</row>
    <row r="143" spans="1:14" ht="21.75" customHeight="1" x14ac:dyDescent="0.25">
      <c r="A143" s="273" t="s">
        <v>63</v>
      </c>
      <c r="B143" s="265" t="s">
        <v>62</v>
      </c>
      <c r="C143" s="265" t="s">
        <v>188</v>
      </c>
      <c r="D143" s="265"/>
      <c r="E143" s="265"/>
      <c r="F143" s="265"/>
      <c r="G143" s="265" t="s">
        <v>149</v>
      </c>
      <c r="H143" s="265"/>
      <c r="I143" s="265"/>
      <c r="J143" s="265"/>
      <c r="K143" s="265" t="s">
        <v>150</v>
      </c>
      <c r="L143" s="265"/>
      <c r="M143" s="265"/>
      <c r="N143" s="265"/>
    </row>
    <row r="144" spans="1:14" ht="20.25" customHeight="1" x14ac:dyDescent="0.25">
      <c r="A144" s="273"/>
      <c r="B144" s="265"/>
      <c r="C144" s="201" t="s">
        <v>7</v>
      </c>
      <c r="D144" s="265" t="s">
        <v>13</v>
      </c>
      <c r="E144" s="283" t="s">
        <v>10</v>
      </c>
      <c r="F144" s="201" t="s">
        <v>11</v>
      </c>
      <c r="G144" s="201" t="s">
        <v>7</v>
      </c>
      <c r="H144" s="265" t="s">
        <v>13</v>
      </c>
      <c r="I144" s="283" t="s">
        <v>10</v>
      </c>
      <c r="J144" s="201" t="s">
        <v>11</v>
      </c>
      <c r="K144" s="201" t="s">
        <v>7</v>
      </c>
      <c r="L144" s="265" t="s">
        <v>13</v>
      </c>
      <c r="M144" s="283" t="s">
        <v>10</v>
      </c>
      <c r="N144" s="201" t="s">
        <v>11</v>
      </c>
    </row>
    <row r="145" spans="1:14" ht="20.25" customHeight="1" x14ac:dyDescent="0.25">
      <c r="A145" s="273"/>
      <c r="B145" s="265"/>
      <c r="C145" s="201" t="s">
        <v>8</v>
      </c>
      <c r="D145" s="265"/>
      <c r="E145" s="283"/>
      <c r="F145" s="201" t="s">
        <v>14</v>
      </c>
      <c r="G145" s="201" t="s">
        <v>8</v>
      </c>
      <c r="H145" s="265"/>
      <c r="I145" s="283"/>
      <c r="J145" s="201" t="s">
        <v>15</v>
      </c>
      <c r="K145" s="201" t="s">
        <v>8</v>
      </c>
      <c r="L145" s="265"/>
      <c r="M145" s="283"/>
      <c r="N145" s="201" t="s">
        <v>16</v>
      </c>
    </row>
    <row r="146" spans="1:14" ht="15.75" customHeight="1" x14ac:dyDescent="0.25">
      <c r="A146" s="201">
        <v>1</v>
      </c>
      <c r="B146" s="201">
        <v>2</v>
      </c>
      <c r="C146" s="201">
        <v>3</v>
      </c>
      <c r="D146" s="201">
        <v>4</v>
      </c>
      <c r="E146" s="201">
        <v>5</v>
      </c>
      <c r="F146" s="201">
        <v>6</v>
      </c>
      <c r="G146" s="201">
        <v>7</v>
      </c>
      <c r="H146" s="201">
        <v>8</v>
      </c>
      <c r="I146" s="201">
        <v>9</v>
      </c>
      <c r="J146" s="201">
        <v>10</v>
      </c>
      <c r="K146" s="201">
        <v>11</v>
      </c>
      <c r="L146" s="201">
        <v>12</v>
      </c>
      <c r="M146" s="201">
        <v>13</v>
      </c>
      <c r="N146" s="201">
        <v>14</v>
      </c>
    </row>
    <row r="147" spans="1:14" ht="87" customHeight="1" x14ac:dyDescent="0.25">
      <c r="A147" s="201">
        <v>1</v>
      </c>
      <c r="B147" s="11" t="s">
        <v>109</v>
      </c>
      <c r="C147" s="201"/>
      <c r="D147" s="188">
        <f>D89</f>
        <v>49206</v>
      </c>
      <c r="E147" s="188">
        <f>D147</f>
        <v>49206</v>
      </c>
      <c r="F147" s="188">
        <f>E147</f>
        <v>49206</v>
      </c>
      <c r="G147" s="57"/>
      <c r="H147" s="188">
        <v>2500000</v>
      </c>
      <c r="I147" s="188">
        <f>H147</f>
        <v>2500000</v>
      </c>
      <c r="J147" s="188">
        <f>I147</f>
        <v>2500000</v>
      </c>
      <c r="K147" s="161"/>
      <c r="L147" s="188">
        <v>7067972</v>
      </c>
      <c r="M147" s="188">
        <f>L147</f>
        <v>7067972</v>
      </c>
      <c r="N147" s="188">
        <f>L147</f>
        <v>7067972</v>
      </c>
    </row>
    <row r="148" spans="1:14" ht="63" customHeight="1" x14ac:dyDescent="0.25">
      <c r="A148" s="242">
        <v>2</v>
      </c>
      <c r="B148" s="247" t="s">
        <v>111</v>
      </c>
      <c r="C148" s="161"/>
      <c r="D148" s="57"/>
      <c r="E148" s="57"/>
      <c r="F148" s="57"/>
      <c r="G148" s="57"/>
      <c r="H148" s="224">
        <v>220000</v>
      </c>
      <c r="I148" s="224">
        <v>220000</v>
      </c>
      <c r="J148" s="245">
        <f>I148</f>
        <v>220000</v>
      </c>
      <c r="K148" s="161"/>
      <c r="L148" s="245"/>
      <c r="M148" s="245">
        <f>L148</f>
        <v>0</v>
      </c>
      <c r="N148" s="245">
        <f>M148</f>
        <v>0</v>
      </c>
    </row>
    <row r="149" spans="1:14" ht="0.75" customHeight="1" x14ac:dyDescent="0.25">
      <c r="A149" s="3"/>
      <c r="B149" s="225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 ht="19.5" customHeight="1" x14ac:dyDescent="0.25">
      <c r="A150" s="242"/>
      <c r="B150" s="243" t="s">
        <v>108</v>
      </c>
      <c r="C150" s="81">
        <f>C149</f>
        <v>0</v>
      </c>
      <c r="D150" s="81">
        <f>D147</f>
        <v>49206</v>
      </c>
      <c r="E150" s="81">
        <f t="shared" ref="E150:K150" si="12">E149</f>
        <v>0</v>
      </c>
      <c r="F150" s="81">
        <f>C150+D150</f>
        <v>49206</v>
      </c>
      <c r="G150" s="81">
        <f t="shared" si="12"/>
        <v>0</v>
      </c>
      <c r="H150" s="81">
        <f>H147+H148</f>
        <v>2720000</v>
      </c>
      <c r="I150" s="81">
        <f>I147+I148</f>
        <v>2720000</v>
      </c>
      <c r="J150" s="81">
        <f>G150+H150</f>
        <v>2720000</v>
      </c>
      <c r="K150" s="81">
        <f t="shared" si="12"/>
        <v>0</v>
      </c>
      <c r="L150" s="81">
        <f>L148+L149+L147</f>
        <v>7067972</v>
      </c>
      <c r="M150" s="81">
        <f>M148+M149+M147</f>
        <v>7067972</v>
      </c>
      <c r="N150" s="81">
        <f>K150+L150</f>
        <v>7067972</v>
      </c>
    </row>
    <row r="151" spans="1:14" ht="12" customHeight="1" x14ac:dyDescent="0.25">
      <c r="A151" s="43"/>
    </row>
    <row r="152" spans="1:14" ht="14.25" customHeight="1" x14ac:dyDescent="0.25">
      <c r="A152" s="25"/>
    </row>
    <row r="153" spans="1:14" ht="19.5" customHeight="1" x14ac:dyDescent="0.25">
      <c r="A153" s="270" t="s">
        <v>189</v>
      </c>
      <c r="B153" s="270"/>
      <c r="C153" s="270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</row>
    <row r="154" spans="1:14" x14ac:dyDescent="0.25">
      <c r="A154" s="295" t="s">
        <v>190</v>
      </c>
      <c r="B154" s="295"/>
      <c r="C154" s="295"/>
      <c r="D154" s="295"/>
      <c r="E154" s="295"/>
      <c r="F154" s="295"/>
      <c r="G154" s="295"/>
      <c r="H154" s="295"/>
      <c r="I154" s="295"/>
      <c r="J154" s="295"/>
    </row>
    <row r="155" spans="1:14" x14ac:dyDescent="0.25">
      <c r="A155" s="273" t="s">
        <v>65</v>
      </c>
      <c r="B155" s="265" t="s">
        <v>66</v>
      </c>
      <c r="C155" s="265" t="s">
        <v>130</v>
      </c>
      <c r="D155" s="265"/>
      <c r="E155" s="265"/>
      <c r="F155" s="265"/>
      <c r="G155" s="265" t="s">
        <v>191</v>
      </c>
      <c r="H155" s="265"/>
      <c r="I155" s="265"/>
      <c r="J155" s="265"/>
    </row>
    <row r="156" spans="1:14" ht="20.25" customHeight="1" x14ac:dyDescent="0.25">
      <c r="A156" s="273"/>
      <c r="B156" s="265"/>
      <c r="C156" s="201" t="s">
        <v>7</v>
      </c>
      <c r="D156" s="265" t="s">
        <v>13</v>
      </c>
      <c r="E156" s="283" t="s">
        <v>10</v>
      </c>
      <c r="F156" s="201" t="s">
        <v>11</v>
      </c>
      <c r="G156" s="201" t="s">
        <v>7</v>
      </c>
      <c r="H156" s="265" t="s">
        <v>13</v>
      </c>
      <c r="I156" s="283" t="s">
        <v>10</v>
      </c>
      <c r="J156" s="201" t="s">
        <v>11</v>
      </c>
    </row>
    <row r="157" spans="1:14" ht="18.75" customHeight="1" x14ac:dyDescent="0.25">
      <c r="A157" s="273"/>
      <c r="B157" s="265"/>
      <c r="C157" s="201" t="s">
        <v>8</v>
      </c>
      <c r="D157" s="265"/>
      <c r="E157" s="283"/>
      <c r="F157" s="201" t="s">
        <v>14</v>
      </c>
      <c r="G157" s="201" t="s">
        <v>8</v>
      </c>
      <c r="H157" s="265"/>
      <c r="I157" s="283"/>
      <c r="J157" s="201" t="s">
        <v>15</v>
      </c>
    </row>
    <row r="158" spans="1:14" ht="13.5" customHeight="1" x14ac:dyDescent="0.25">
      <c r="A158" s="201">
        <v>1</v>
      </c>
      <c r="B158" s="201">
        <v>2</v>
      </c>
      <c r="C158" s="201">
        <v>3</v>
      </c>
      <c r="D158" s="201">
        <v>4</v>
      </c>
      <c r="E158" s="201">
        <v>5</v>
      </c>
      <c r="F158" s="201">
        <v>6</v>
      </c>
      <c r="G158" s="201">
        <v>7</v>
      </c>
      <c r="H158" s="201">
        <v>8</v>
      </c>
      <c r="I158" s="201">
        <v>9</v>
      </c>
      <c r="J158" s="201">
        <v>10</v>
      </c>
    </row>
    <row r="159" spans="1:14" ht="86.25" customHeight="1" x14ac:dyDescent="0.25">
      <c r="A159" s="242">
        <v>1</v>
      </c>
      <c r="B159" s="243" t="s">
        <v>109</v>
      </c>
      <c r="C159" s="242"/>
      <c r="D159" s="244">
        <v>3430731</v>
      </c>
      <c r="E159" s="244">
        <f>D159</f>
        <v>3430731</v>
      </c>
      <c r="F159" s="244">
        <f>D159</f>
        <v>3430731</v>
      </c>
      <c r="G159" s="242"/>
      <c r="H159" s="242"/>
      <c r="I159" s="242"/>
      <c r="J159" s="242"/>
    </row>
    <row r="160" spans="1:14" ht="57.75" customHeight="1" x14ac:dyDescent="0.25">
      <c r="A160" s="242">
        <v>2</v>
      </c>
      <c r="B160" s="97" t="s">
        <v>227</v>
      </c>
      <c r="C160" s="201"/>
      <c r="D160" s="188">
        <v>404269</v>
      </c>
      <c r="E160" s="188">
        <f>D160</f>
        <v>404269</v>
      </c>
      <c r="F160" s="188">
        <f>D160</f>
        <v>404269</v>
      </c>
      <c r="G160" s="201"/>
      <c r="H160" s="244">
        <v>354611</v>
      </c>
      <c r="I160" s="244">
        <f>H160</f>
        <v>354611</v>
      </c>
      <c r="J160" s="244">
        <f>H160</f>
        <v>354611</v>
      </c>
    </row>
    <row r="161" spans="1:13" ht="59.25" customHeight="1" x14ac:dyDescent="0.25">
      <c r="A161" s="201">
        <v>3</v>
      </c>
      <c r="B161" s="97" t="s">
        <v>228</v>
      </c>
      <c r="C161" s="166"/>
      <c r="D161" s="96"/>
      <c r="E161" s="96">
        <f>D161</f>
        <v>0</v>
      </c>
      <c r="F161" s="96">
        <f>E161</f>
        <v>0</v>
      </c>
      <c r="G161" s="96"/>
      <c r="H161" s="96">
        <v>45389</v>
      </c>
      <c r="I161" s="96">
        <f>H161</f>
        <v>45389</v>
      </c>
      <c r="J161" s="96">
        <f>H161</f>
        <v>45389</v>
      </c>
    </row>
    <row r="162" spans="1:13" ht="24" hidden="1" customHeight="1" x14ac:dyDescent="0.25">
      <c r="A162" s="201"/>
      <c r="B162" s="97"/>
      <c r="C162" s="166"/>
      <c r="D162" s="96"/>
      <c r="E162" s="96"/>
      <c r="F162" s="96"/>
      <c r="G162" s="96"/>
      <c r="H162" s="96"/>
      <c r="I162" s="96">
        <f>H162</f>
        <v>0</v>
      </c>
      <c r="J162" s="96">
        <f>I162</f>
        <v>0</v>
      </c>
    </row>
    <row r="163" spans="1:13" ht="21" customHeight="1" x14ac:dyDescent="0.25">
      <c r="A163" s="201"/>
      <c r="B163" s="11" t="s">
        <v>108</v>
      </c>
      <c r="C163" s="81">
        <f>C161</f>
        <v>0</v>
      </c>
      <c r="D163" s="81">
        <f>D161+D160+D159+D162</f>
        <v>3835000</v>
      </c>
      <c r="E163" s="81">
        <f>E161+E160+E159+E162</f>
        <v>3835000</v>
      </c>
      <c r="F163" s="81">
        <f>C163+D163</f>
        <v>3835000</v>
      </c>
      <c r="G163" s="81">
        <f>G161</f>
        <v>0</v>
      </c>
      <c r="H163" s="81">
        <f>H161+H162+H160</f>
        <v>400000</v>
      </c>
      <c r="I163" s="81">
        <f>I161+I162+I160</f>
        <v>400000</v>
      </c>
      <c r="J163" s="81">
        <f>G163+H163</f>
        <v>400000</v>
      </c>
    </row>
    <row r="164" spans="1:13" ht="13.5" customHeight="1" x14ac:dyDescent="0.25">
      <c r="A164" s="13"/>
      <c r="B164" s="21"/>
      <c r="C164" s="5"/>
      <c r="D164" s="5"/>
      <c r="E164" s="5"/>
      <c r="F164" s="5"/>
      <c r="G164" s="5"/>
      <c r="H164" s="5"/>
      <c r="I164" s="5"/>
      <c r="J164" s="5"/>
    </row>
    <row r="165" spans="1:13" ht="24.75" hidden="1" customHeight="1" x14ac:dyDescent="0.25">
      <c r="A165" s="44"/>
    </row>
    <row r="166" spans="1:13" ht="21.75" customHeight="1" x14ac:dyDescent="0.25">
      <c r="A166" s="284" t="s">
        <v>17</v>
      </c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</row>
    <row r="167" spans="1:13" ht="19.5" customHeight="1" x14ac:dyDescent="0.25">
      <c r="A167" s="284" t="s">
        <v>192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45"/>
    </row>
    <row r="168" spans="1:13" ht="11.25" customHeight="1" x14ac:dyDescent="0.25">
      <c r="A168" s="39" t="s">
        <v>18</v>
      </c>
    </row>
    <row r="169" spans="1:13" ht="15.75" customHeight="1" x14ac:dyDescent="0.25">
      <c r="A169" s="273" t="s">
        <v>63</v>
      </c>
      <c r="B169" s="265" t="s">
        <v>19</v>
      </c>
      <c r="C169" s="265" t="s">
        <v>20</v>
      </c>
      <c r="D169" s="265" t="s">
        <v>21</v>
      </c>
      <c r="E169" s="265" t="s">
        <v>148</v>
      </c>
      <c r="F169" s="265"/>
      <c r="G169" s="265"/>
      <c r="H169" s="265" t="s">
        <v>149</v>
      </c>
      <c r="I169" s="265"/>
      <c r="J169" s="265"/>
      <c r="K169" s="282" t="s">
        <v>150</v>
      </c>
      <c r="L169" s="282"/>
      <c r="M169" s="282"/>
    </row>
    <row r="170" spans="1:13" ht="34.5" customHeight="1" x14ac:dyDescent="0.25">
      <c r="A170" s="273"/>
      <c r="B170" s="265"/>
      <c r="C170" s="265"/>
      <c r="D170" s="265"/>
      <c r="E170" s="201" t="s">
        <v>22</v>
      </c>
      <c r="F170" s="201" t="s">
        <v>13</v>
      </c>
      <c r="G170" s="201" t="s">
        <v>67</v>
      </c>
      <c r="H170" s="201" t="s">
        <v>22</v>
      </c>
      <c r="I170" s="201" t="s">
        <v>13</v>
      </c>
      <c r="J170" s="201" t="s">
        <v>68</v>
      </c>
      <c r="K170" s="201" t="s">
        <v>22</v>
      </c>
      <c r="L170" s="201" t="s">
        <v>13</v>
      </c>
      <c r="M170" s="223" t="s">
        <v>69</v>
      </c>
    </row>
    <row r="171" spans="1:13" x14ac:dyDescent="0.25">
      <c r="A171" s="201">
        <v>1</v>
      </c>
      <c r="B171" s="201">
        <v>2</v>
      </c>
      <c r="C171" s="201">
        <v>3</v>
      </c>
      <c r="D171" s="201">
        <v>4</v>
      </c>
      <c r="E171" s="201">
        <v>5</v>
      </c>
      <c r="F171" s="201">
        <f>E171+1</f>
        <v>6</v>
      </c>
      <c r="G171" s="201">
        <f t="shared" ref="G171:M171" si="13">F171+1</f>
        <v>7</v>
      </c>
      <c r="H171" s="201">
        <f t="shared" si="13"/>
        <v>8</v>
      </c>
      <c r="I171" s="201">
        <f t="shared" si="13"/>
        <v>9</v>
      </c>
      <c r="J171" s="201">
        <f t="shared" si="13"/>
        <v>10</v>
      </c>
      <c r="K171" s="201">
        <f t="shared" si="13"/>
        <v>11</v>
      </c>
      <c r="L171" s="201">
        <f t="shared" si="13"/>
        <v>12</v>
      </c>
      <c r="M171" s="201">
        <f t="shared" si="13"/>
        <v>13</v>
      </c>
    </row>
    <row r="172" spans="1:13" ht="15" customHeight="1" x14ac:dyDescent="0.25">
      <c r="A172" s="303" t="s">
        <v>113</v>
      </c>
      <c r="B172" s="3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</row>
    <row r="173" spans="1:13" ht="14.25" customHeight="1" x14ac:dyDescent="0.25">
      <c r="A173" s="8"/>
      <c r="B173" s="10" t="s">
        <v>23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47"/>
    </row>
    <row r="174" spans="1:13" ht="47.25" customHeight="1" x14ac:dyDescent="0.25">
      <c r="A174" s="3" t="s">
        <v>87</v>
      </c>
      <c r="B174" s="55" t="s">
        <v>211</v>
      </c>
      <c r="C174" s="15" t="s">
        <v>93</v>
      </c>
      <c r="D174" s="82" t="s">
        <v>138</v>
      </c>
      <c r="E174" s="48"/>
      <c r="F174" s="178">
        <f>D147</f>
        <v>49206</v>
      </c>
      <c r="G174" s="178">
        <f>F174</f>
        <v>49206</v>
      </c>
      <c r="H174" s="179"/>
      <c r="I174" s="178">
        <f>H147</f>
        <v>2500000</v>
      </c>
      <c r="J174" s="178">
        <f>I174</f>
        <v>2500000</v>
      </c>
      <c r="K174" s="155"/>
      <c r="L174" s="206">
        <v>7067972</v>
      </c>
      <c r="M174" s="207">
        <f>L174</f>
        <v>7067972</v>
      </c>
    </row>
    <row r="175" spans="1:13" ht="43.5" customHeight="1" x14ac:dyDescent="0.25">
      <c r="A175" s="3" t="s">
        <v>88</v>
      </c>
      <c r="B175" s="55" t="s">
        <v>212</v>
      </c>
      <c r="C175" s="103" t="s">
        <v>93</v>
      </c>
      <c r="D175" s="82" t="s">
        <v>140</v>
      </c>
      <c r="E175" s="7"/>
      <c r="F175" s="156"/>
      <c r="G175" s="157"/>
      <c r="H175" s="157"/>
      <c r="I175" s="180">
        <f>H148</f>
        <v>220000</v>
      </c>
      <c r="J175" s="178">
        <f>I175</f>
        <v>220000</v>
      </c>
      <c r="K175" s="158"/>
      <c r="L175" s="159"/>
      <c r="M175" s="160"/>
    </row>
    <row r="176" spans="1:13" ht="21.75" hidden="1" customHeight="1" x14ac:dyDescent="0.25">
      <c r="A176" s="3"/>
      <c r="B176" s="170"/>
      <c r="C176" s="50"/>
      <c r="D176" s="42"/>
      <c r="E176" s="51"/>
      <c r="F176" s="156"/>
      <c r="G176" s="157"/>
      <c r="H176" s="157"/>
      <c r="I176" s="156"/>
      <c r="J176" s="157"/>
      <c r="K176" s="158"/>
      <c r="L176" s="159"/>
      <c r="M176" s="160"/>
    </row>
    <row r="177" spans="1:13" ht="17.25" hidden="1" customHeight="1" x14ac:dyDescent="0.25">
      <c r="A177" s="3"/>
      <c r="B177" s="171"/>
      <c r="C177" s="7"/>
      <c r="D177" s="11"/>
      <c r="E177" s="52"/>
      <c r="F177" s="156"/>
      <c r="G177" s="157"/>
      <c r="H177" s="157"/>
      <c r="I177" s="156"/>
      <c r="J177" s="157"/>
      <c r="K177" s="158"/>
      <c r="L177" s="159"/>
      <c r="M177" s="160"/>
    </row>
    <row r="178" spans="1:13" ht="16.5" customHeight="1" x14ac:dyDescent="0.25">
      <c r="A178" s="3"/>
      <c r="B178" s="14" t="s">
        <v>24</v>
      </c>
      <c r="C178" s="48"/>
      <c r="D178" s="46"/>
      <c r="E178" s="53"/>
      <c r="F178" s="156"/>
      <c r="G178" s="157"/>
      <c r="H178" s="157"/>
      <c r="I178" s="156"/>
      <c r="J178" s="157"/>
      <c r="K178" s="158"/>
      <c r="L178" s="159"/>
      <c r="M178" s="160"/>
    </row>
    <row r="179" spans="1:13" ht="72.75" customHeight="1" x14ac:dyDescent="0.25">
      <c r="A179" s="103" t="s">
        <v>87</v>
      </c>
      <c r="B179" s="243" t="s">
        <v>213</v>
      </c>
      <c r="C179" s="103" t="s">
        <v>94</v>
      </c>
      <c r="D179" s="80" t="s">
        <v>141</v>
      </c>
      <c r="E179" s="53"/>
      <c r="F179" s="181">
        <v>1</v>
      </c>
      <c r="G179" s="181">
        <f>F179</f>
        <v>1</v>
      </c>
      <c r="H179" s="157"/>
      <c r="I179" s="181">
        <v>1</v>
      </c>
      <c r="J179" s="181">
        <f>I179</f>
        <v>1</v>
      </c>
      <c r="K179" s="158"/>
      <c r="L179" s="208">
        <v>1</v>
      </c>
      <c r="M179" s="209">
        <v>1</v>
      </c>
    </row>
    <row r="180" spans="1:13" ht="67.5" customHeight="1" x14ac:dyDescent="0.25">
      <c r="A180" s="103">
        <v>2</v>
      </c>
      <c r="B180" s="11" t="s">
        <v>217</v>
      </c>
      <c r="C180" s="103" t="s">
        <v>94</v>
      </c>
      <c r="D180" s="80" t="s">
        <v>141</v>
      </c>
      <c r="E180" s="54"/>
      <c r="F180" s="181">
        <v>0</v>
      </c>
      <c r="G180" s="181">
        <f>F180</f>
        <v>0</v>
      </c>
      <c r="H180" s="156"/>
      <c r="I180" s="181">
        <v>1</v>
      </c>
      <c r="J180" s="181">
        <f>I180</f>
        <v>1</v>
      </c>
      <c r="K180" s="159"/>
      <c r="L180" s="159"/>
      <c r="M180" s="160"/>
    </row>
    <row r="181" spans="1:13" ht="41.25" customHeight="1" x14ac:dyDescent="0.25">
      <c r="A181" s="103">
        <v>3</v>
      </c>
      <c r="B181" s="11" t="s">
        <v>215</v>
      </c>
      <c r="C181" s="103" t="s">
        <v>139</v>
      </c>
      <c r="D181" s="11" t="s">
        <v>216</v>
      </c>
      <c r="E181" s="7"/>
      <c r="F181" s="181">
        <v>0</v>
      </c>
      <c r="G181" s="181">
        <f>F181</f>
        <v>0</v>
      </c>
      <c r="H181" s="157"/>
      <c r="I181" s="183">
        <v>4382.3999999999996</v>
      </c>
      <c r="J181" s="181">
        <f>I181</f>
        <v>4382.3999999999996</v>
      </c>
      <c r="K181" s="158"/>
      <c r="L181" s="242">
        <v>4382.3999999999996</v>
      </c>
      <c r="M181" s="246">
        <f>L181</f>
        <v>4382.3999999999996</v>
      </c>
    </row>
    <row r="182" spans="1:13" ht="39" customHeight="1" x14ac:dyDescent="0.25">
      <c r="A182" s="103">
        <v>4</v>
      </c>
      <c r="B182" s="11" t="s">
        <v>214</v>
      </c>
      <c r="C182" s="103" t="s">
        <v>139</v>
      </c>
      <c r="D182" s="11" t="s">
        <v>216</v>
      </c>
      <c r="E182" s="7"/>
      <c r="F182" s="181">
        <v>0</v>
      </c>
      <c r="G182" s="181">
        <f>F182</f>
        <v>0</v>
      </c>
      <c r="H182" s="157"/>
      <c r="I182" s="183">
        <v>751</v>
      </c>
      <c r="J182" s="183">
        <f>I182</f>
        <v>751</v>
      </c>
      <c r="K182" s="158"/>
      <c r="L182" s="242">
        <v>2632</v>
      </c>
      <c r="M182" s="246">
        <f>L182</f>
        <v>2632</v>
      </c>
    </row>
    <row r="183" spans="1:13" ht="16.5" customHeight="1" x14ac:dyDescent="0.25">
      <c r="A183" s="3"/>
      <c r="B183" s="172" t="s">
        <v>25</v>
      </c>
      <c r="C183" s="12"/>
      <c r="D183" s="9"/>
      <c r="E183" s="7"/>
      <c r="F183" s="182"/>
      <c r="G183" s="181"/>
      <c r="H183" s="157"/>
      <c r="I183" s="181"/>
      <c r="J183" s="181"/>
      <c r="K183" s="158"/>
      <c r="L183" s="159"/>
      <c r="M183" s="163"/>
    </row>
    <row r="184" spans="1:13" ht="36" customHeight="1" x14ac:dyDescent="0.25">
      <c r="A184" s="103" t="s">
        <v>87</v>
      </c>
      <c r="B184" s="49" t="s">
        <v>112</v>
      </c>
      <c r="C184" s="103" t="s">
        <v>93</v>
      </c>
      <c r="D184" s="57" t="s">
        <v>96</v>
      </c>
      <c r="E184" s="7"/>
      <c r="F184" s="180">
        <v>49206</v>
      </c>
      <c r="G184" s="180">
        <f>F184</f>
        <v>49206</v>
      </c>
      <c r="H184" s="157"/>
      <c r="I184" s="180">
        <v>2500000</v>
      </c>
      <c r="J184" s="180">
        <f>I184</f>
        <v>2500000</v>
      </c>
      <c r="K184" s="158"/>
      <c r="L184" s="244">
        <v>7067972</v>
      </c>
      <c r="M184" s="210">
        <f>L184</f>
        <v>7067972</v>
      </c>
    </row>
    <row r="185" spans="1:13" ht="39" customHeight="1" x14ac:dyDescent="0.25">
      <c r="A185" s="103">
        <v>2</v>
      </c>
      <c r="B185" s="49" t="s">
        <v>218</v>
      </c>
      <c r="C185" s="103" t="s">
        <v>93</v>
      </c>
      <c r="D185" s="57" t="s">
        <v>96</v>
      </c>
      <c r="E185" s="7"/>
      <c r="F185" s="165"/>
      <c r="G185" s="165"/>
      <c r="H185" s="165"/>
      <c r="I185" s="181">
        <v>220000</v>
      </c>
      <c r="J185" s="181">
        <f>I185</f>
        <v>220000</v>
      </c>
      <c r="K185" s="158"/>
      <c r="L185" s="166"/>
      <c r="M185" s="167"/>
    </row>
    <row r="186" spans="1:13" ht="16.5" customHeight="1" x14ac:dyDescent="0.25">
      <c r="A186" s="7"/>
      <c r="B186" s="172" t="s">
        <v>26</v>
      </c>
      <c r="C186" s="12"/>
      <c r="D186" s="7"/>
      <c r="E186" s="7"/>
      <c r="F186" s="18"/>
      <c r="G186" s="18"/>
      <c r="H186" s="18"/>
      <c r="I186" s="18"/>
      <c r="J186" s="18"/>
      <c r="K186" s="7"/>
      <c r="L186" s="158"/>
      <c r="M186" s="163"/>
    </row>
    <row r="187" spans="1:13" ht="34.5" customHeight="1" x14ac:dyDescent="0.25">
      <c r="A187" s="103" t="s">
        <v>87</v>
      </c>
      <c r="B187" s="49" t="s">
        <v>219</v>
      </c>
      <c r="C187" s="103" t="s">
        <v>95</v>
      </c>
      <c r="D187" s="57" t="s">
        <v>96</v>
      </c>
      <c r="E187" s="7"/>
      <c r="F187" s="183">
        <v>3</v>
      </c>
      <c r="G187" s="183">
        <f>F187</f>
        <v>3</v>
      </c>
      <c r="H187" s="157"/>
      <c r="I187" s="181">
        <v>3.3</v>
      </c>
      <c r="J187" s="181">
        <f>I187</f>
        <v>3.3</v>
      </c>
      <c r="K187" s="158"/>
      <c r="L187" s="242">
        <v>9.1999999999999993</v>
      </c>
      <c r="M187" s="246">
        <f>L187</f>
        <v>9.1999999999999993</v>
      </c>
    </row>
    <row r="188" spans="1:13" ht="34.5" customHeight="1" x14ac:dyDescent="0.25">
      <c r="A188" s="103">
        <v>2</v>
      </c>
      <c r="B188" s="49" t="s">
        <v>220</v>
      </c>
      <c r="C188" s="103" t="s">
        <v>95</v>
      </c>
      <c r="D188" s="57" t="s">
        <v>96</v>
      </c>
      <c r="E188" s="7"/>
      <c r="F188" s="181">
        <v>3.3</v>
      </c>
      <c r="G188" s="181">
        <v>3.3</v>
      </c>
      <c r="H188" s="157"/>
      <c r="I188" s="181">
        <v>19.899999999999999</v>
      </c>
      <c r="J188" s="181">
        <f>I188</f>
        <v>19.899999999999999</v>
      </c>
      <c r="K188" s="158"/>
      <c r="L188" s="257">
        <v>56</v>
      </c>
      <c r="M188" s="258">
        <f>L188</f>
        <v>56</v>
      </c>
    </row>
    <row r="189" spans="1:13" ht="35.25" customHeight="1" x14ac:dyDescent="0.25">
      <c r="A189" s="103">
        <v>3</v>
      </c>
      <c r="B189" s="49" t="s">
        <v>221</v>
      </c>
      <c r="C189" s="103" t="s">
        <v>95</v>
      </c>
      <c r="D189" s="57" t="s">
        <v>96</v>
      </c>
      <c r="E189" s="7"/>
      <c r="F189" s="157"/>
      <c r="G189" s="157"/>
      <c r="H189" s="157"/>
      <c r="I189" s="181">
        <v>0</v>
      </c>
      <c r="J189" s="181">
        <f>I189</f>
        <v>0</v>
      </c>
      <c r="K189" s="158"/>
      <c r="L189" s="161"/>
      <c r="M189" s="162"/>
    </row>
    <row r="190" spans="1:13" ht="35.25" customHeight="1" x14ac:dyDescent="0.25">
      <c r="A190" s="103">
        <v>4</v>
      </c>
      <c r="B190" s="49" t="s">
        <v>222</v>
      </c>
      <c r="C190" s="103" t="s">
        <v>95</v>
      </c>
      <c r="D190" s="57" t="s">
        <v>96</v>
      </c>
      <c r="E190" s="7"/>
      <c r="F190" s="157"/>
      <c r="G190" s="157"/>
      <c r="H190" s="157"/>
      <c r="I190" s="181">
        <v>100</v>
      </c>
      <c r="J190" s="181">
        <f>I190</f>
        <v>100</v>
      </c>
      <c r="K190" s="158"/>
      <c r="L190" s="161"/>
      <c r="M190" s="162"/>
    </row>
    <row r="191" spans="1:13" ht="15.75" x14ac:dyDescent="0.25">
      <c r="A191" s="25"/>
      <c r="J191" s="20"/>
    </row>
    <row r="192" spans="1:13" ht="15.75" x14ac:dyDescent="0.25">
      <c r="A192" s="270" t="s">
        <v>193</v>
      </c>
      <c r="B192" s="270"/>
      <c r="C192" s="270"/>
      <c r="D192" s="270"/>
      <c r="E192" s="270"/>
      <c r="F192" s="270"/>
      <c r="G192" s="270"/>
      <c r="H192" s="270"/>
      <c r="I192" s="270"/>
      <c r="J192" s="270"/>
      <c r="K192" s="270"/>
      <c r="L192" s="270"/>
    </row>
    <row r="193" spans="1:13" ht="15.75" x14ac:dyDescent="0.25">
      <c r="A193" s="39" t="s">
        <v>18</v>
      </c>
    </row>
    <row r="194" spans="1:13" ht="15.75" customHeight="1" x14ac:dyDescent="0.25">
      <c r="A194" s="273" t="s">
        <v>63</v>
      </c>
      <c r="B194" s="265" t="s">
        <v>19</v>
      </c>
      <c r="C194" s="265" t="s">
        <v>20</v>
      </c>
      <c r="D194" s="265" t="s">
        <v>21</v>
      </c>
      <c r="E194" s="265" t="s">
        <v>130</v>
      </c>
      <c r="F194" s="265"/>
      <c r="G194" s="265"/>
      <c r="H194" s="265" t="s">
        <v>151</v>
      </c>
      <c r="I194" s="265"/>
      <c r="J194" s="265"/>
    </row>
    <row r="195" spans="1:13" ht="27" customHeight="1" x14ac:dyDescent="0.25">
      <c r="A195" s="273"/>
      <c r="B195" s="265"/>
      <c r="C195" s="265"/>
      <c r="D195" s="265"/>
      <c r="E195" s="201" t="s">
        <v>22</v>
      </c>
      <c r="F195" s="201" t="s">
        <v>13</v>
      </c>
      <c r="G195" s="201" t="s">
        <v>70</v>
      </c>
      <c r="H195" s="201" t="s">
        <v>22</v>
      </c>
      <c r="I195" s="201" t="s">
        <v>13</v>
      </c>
      <c r="J195" s="222" t="s">
        <v>68</v>
      </c>
    </row>
    <row r="196" spans="1:13" x14ac:dyDescent="0.25">
      <c r="A196" s="201">
        <v>1</v>
      </c>
      <c r="B196" s="201">
        <v>2</v>
      </c>
      <c r="C196" s="201">
        <v>3</v>
      </c>
      <c r="D196" s="201">
        <v>4</v>
      </c>
      <c r="E196" s="201">
        <v>5</v>
      </c>
      <c r="F196" s="201">
        <f>E196+1</f>
        <v>6</v>
      </c>
      <c r="G196" s="201">
        <f t="shared" ref="G196:J196" si="14">F196+1</f>
        <v>7</v>
      </c>
      <c r="H196" s="201">
        <f t="shared" si="14"/>
        <v>8</v>
      </c>
      <c r="I196" s="201">
        <f t="shared" si="14"/>
        <v>9</v>
      </c>
      <c r="J196" s="201">
        <f t="shared" si="14"/>
        <v>10</v>
      </c>
    </row>
    <row r="197" spans="1:13" ht="13.5" customHeight="1" x14ac:dyDescent="0.25">
      <c r="A197" s="305" t="s">
        <v>113</v>
      </c>
      <c r="B197" s="306"/>
      <c r="C197" s="306"/>
      <c r="D197" s="306"/>
      <c r="E197" s="306"/>
      <c r="F197" s="306"/>
      <c r="G197" s="306"/>
      <c r="H197" s="306"/>
      <c r="I197" s="306"/>
      <c r="J197" s="307"/>
      <c r="K197" s="19"/>
      <c r="L197" s="19"/>
      <c r="M197" s="61"/>
    </row>
    <row r="198" spans="1:13" ht="15" customHeight="1" x14ac:dyDescent="0.25">
      <c r="A198" s="10"/>
      <c r="B198" s="10" t="s">
        <v>23</v>
      </c>
      <c r="C198" s="10"/>
      <c r="D198" s="10"/>
      <c r="E198" s="58"/>
      <c r="F198" s="58"/>
      <c r="G198" s="50"/>
      <c r="H198" s="58"/>
      <c r="I198" s="58"/>
      <c r="J198" s="7"/>
      <c r="K198" s="19"/>
      <c r="L198" s="19"/>
      <c r="M198" s="61"/>
    </row>
    <row r="199" spans="1:13" ht="45.75" customHeight="1" x14ac:dyDescent="0.25">
      <c r="A199" s="242">
        <v>1</v>
      </c>
      <c r="B199" s="248" t="s">
        <v>211</v>
      </c>
      <c r="C199" s="204" t="s">
        <v>93</v>
      </c>
      <c r="D199" s="82" t="s">
        <v>138</v>
      </c>
      <c r="E199" s="58"/>
      <c r="F199" s="260">
        <v>3430731</v>
      </c>
      <c r="G199" s="260">
        <f>F199</f>
        <v>3430731</v>
      </c>
      <c r="H199" s="259"/>
      <c r="I199" s="259"/>
      <c r="J199" s="81"/>
      <c r="K199" s="19"/>
      <c r="L199" s="19"/>
      <c r="M199" s="61"/>
    </row>
    <row r="200" spans="1:13" ht="45" customHeight="1" x14ac:dyDescent="0.25">
      <c r="A200" s="103">
        <v>2</v>
      </c>
      <c r="B200" s="55" t="s">
        <v>212</v>
      </c>
      <c r="C200" s="103" t="s">
        <v>93</v>
      </c>
      <c r="D200" s="82" t="s">
        <v>140</v>
      </c>
      <c r="E200" s="8"/>
      <c r="F200" s="180">
        <v>404269</v>
      </c>
      <c r="G200" s="180">
        <f>F200</f>
        <v>404269</v>
      </c>
      <c r="H200" s="8"/>
      <c r="I200" s="96">
        <v>400000</v>
      </c>
      <c r="J200" s="96">
        <f>I200</f>
        <v>400000</v>
      </c>
      <c r="K200" s="19"/>
      <c r="L200" s="19"/>
      <c r="M200" s="61"/>
    </row>
    <row r="201" spans="1:13" ht="16.5" customHeight="1" x14ac:dyDescent="0.25">
      <c r="A201" s="12"/>
      <c r="B201" s="10" t="s">
        <v>24</v>
      </c>
      <c r="C201" s="10"/>
      <c r="D201" s="10"/>
      <c r="E201" s="8"/>
      <c r="F201" s="165"/>
      <c r="G201" s="165"/>
      <c r="H201" s="8"/>
      <c r="I201" s="8"/>
      <c r="J201" s="7"/>
      <c r="K201" s="19"/>
      <c r="L201" s="19"/>
      <c r="M201" s="61"/>
    </row>
    <row r="202" spans="1:13" ht="70.5" customHeight="1" x14ac:dyDescent="0.25">
      <c r="A202" s="242">
        <v>1</v>
      </c>
      <c r="B202" s="243" t="s">
        <v>213</v>
      </c>
      <c r="C202" s="242" t="s">
        <v>94</v>
      </c>
      <c r="D202" s="80" t="s">
        <v>141</v>
      </c>
      <c r="E202" s="8"/>
      <c r="F202" s="18">
        <v>1</v>
      </c>
      <c r="G202" s="18">
        <f>F202</f>
        <v>1</v>
      </c>
      <c r="H202" s="8"/>
      <c r="I202" s="8"/>
      <c r="J202" s="7"/>
      <c r="K202" s="19"/>
      <c r="L202" s="19"/>
      <c r="M202" s="61"/>
    </row>
    <row r="203" spans="1:13" ht="72" customHeight="1" x14ac:dyDescent="0.25">
      <c r="A203" s="103">
        <v>2</v>
      </c>
      <c r="B203" s="11" t="s">
        <v>217</v>
      </c>
      <c r="C203" s="103" t="s">
        <v>94</v>
      </c>
      <c r="D203" s="80" t="s">
        <v>141</v>
      </c>
      <c r="E203" s="8"/>
      <c r="F203" s="181">
        <v>1</v>
      </c>
      <c r="G203" s="181">
        <f>F203</f>
        <v>1</v>
      </c>
      <c r="H203" s="8"/>
      <c r="I203" s="200">
        <v>2</v>
      </c>
      <c r="J203" s="200">
        <f>I203</f>
        <v>2</v>
      </c>
      <c r="K203" s="19"/>
      <c r="L203" s="19"/>
      <c r="M203" s="61"/>
    </row>
    <row r="204" spans="1:13" ht="36" customHeight="1" x14ac:dyDescent="0.25">
      <c r="A204" s="242">
        <v>3</v>
      </c>
      <c r="B204" s="243" t="s">
        <v>215</v>
      </c>
      <c r="C204" s="242" t="s">
        <v>139</v>
      </c>
      <c r="D204" s="243" t="s">
        <v>216</v>
      </c>
      <c r="E204" s="8"/>
      <c r="F204" s="181">
        <v>4382.3999999999996</v>
      </c>
      <c r="G204" s="181">
        <f>F204</f>
        <v>4382.3999999999996</v>
      </c>
      <c r="H204" s="8"/>
      <c r="I204" s="242"/>
      <c r="J204" s="242"/>
      <c r="K204" s="19"/>
      <c r="L204" s="19"/>
      <c r="M204" s="61"/>
    </row>
    <row r="205" spans="1:13" ht="39.75" customHeight="1" x14ac:dyDescent="0.25">
      <c r="A205" s="242">
        <v>4</v>
      </c>
      <c r="B205" s="243" t="s">
        <v>214</v>
      </c>
      <c r="C205" s="242" t="s">
        <v>139</v>
      </c>
      <c r="D205" s="243" t="s">
        <v>216</v>
      </c>
      <c r="E205" s="8"/>
      <c r="F205" s="181">
        <v>1277.4000000000001</v>
      </c>
      <c r="G205" s="181">
        <f>F205</f>
        <v>1277.4000000000001</v>
      </c>
      <c r="H205" s="8"/>
      <c r="I205" s="242"/>
      <c r="J205" s="242"/>
      <c r="K205" s="19"/>
      <c r="L205" s="19"/>
      <c r="M205" s="61"/>
    </row>
    <row r="206" spans="1:13" ht="14.25" customHeight="1" x14ac:dyDescent="0.25">
      <c r="A206" s="12"/>
      <c r="B206" s="10" t="s">
        <v>25</v>
      </c>
      <c r="C206" s="10"/>
      <c r="D206" s="10"/>
      <c r="E206" s="8"/>
      <c r="F206" s="168"/>
      <c r="G206" s="165"/>
      <c r="H206" s="8"/>
      <c r="I206" s="8"/>
      <c r="J206" s="7"/>
      <c r="K206" s="19"/>
      <c r="L206" s="19"/>
      <c r="M206" s="61"/>
    </row>
    <row r="207" spans="1:13" ht="37.5" customHeight="1" x14ac:dyDescent="0.25">
      <c r="A207" s="242">
        <v>1</v>
      </c>
      <c r="B207" s="49" t="s">
        <v>112</v>
      </c>
      <c r="C207" s="242" t="s">
        <v>93</v>
      </c>
      <c r="D207" s="57" t="s">
        <v>96</v>
      </c>
      <c r="E207" s="8"/>
      <c r="F207" s="17">
        <v>3430731</v>
      </c>
      <c r="G207" s="17">
        <f>F207</f>
        <v>3430731</v>
      </c>
      <c r="H207" s="8"/>
      <c r="I207" s="8"/>
      <c r="J207" s="7"/>
      <c r="K207" s="19"/>
      <c r="L207" s="19"/>
      <c r="M207" s="61"/>
    </row>
    <row r="208" spans="1:13" ht="37.5" customHeight="1" x14ac:dyDescent="0.25">
      <c r="A208" s="103">
        <v>2</v>
      </c>
      <c r="B208" s="49" t="s">
        <v>218</v>
      </c>
      <c r="C208" s="103" t="s">
        <v>93</v>
      </c>
      <c r="D208" s="57" t="s">
        <v>96</v>
      </c>
      <c r="E208" s="8"/>
      <c r="F208" s="180">
        <v>404269</v>
      </c>
      <c r="G208" s="180">
        <f>F208</f>
        <v>404269</v>
      </c>
      <c r="H208" s="8"/>
      <c r="I208" s="96">
        <v>200000</v>
      </c>
      <c r="J208" s="96">
        <f>I208</f>
        <v>200000</v>
      </c>
      <c r="K208" s="19"/>
      <c r="L208" s="19"/>
      <c r="M208" s="61"/>
    </row>
    <row r="209" spans="1:13" ht="16.5" customHeight="1" x14ac:dyDescent="0.25">
      <c r="A209" s="12"/>
      <c r="B209" s="56" t="s">
        <v>26</v>
      </c>
      <c r="C209" s="10"/>
      <c r="D209" s="10"/>
      <c r="E209" s="8"/>
      <c r="F209" s="164"/>
      <c r="G209" s="164"/>
      <c r="H209" s="8"/>
      <c r="I209" s="8"/>
      <c r="J209" s="7"/>
      <c r="K209" s="19"/>
      <c r="L209" s="19"/>
      <c r="M209" s="61"/>
    </row>
    <row r="210" spans="1:13" ht="41.25" customHeight="1" x14ac:dyDescent="0.25">
      <c r="A210" s="242">
        <v>1</v>
      </c>
      <c r="B210" s="49" t="s">
        <v>219</v>
      </c>
      <c r="C210" s="242" t="s">
        <v>95</v>
      </c>
      <c r="D210" s="57" t="s">
        <v>96</v>
      </c>
      <c r="E210" s="8"/>
      <c r="F210" s="164"/>
      <c r="G210" s="164"/>
      <c r="H210" s="8"/>
      <c r="I210" s="8"/>
      <c r="J210" s="7"/>
      <c r="K210" s="19"/>
      <c r="L210" s="19"/>
      <c r="M210" s="61"/>
    </row>
    <row r="211" spans="1:13" ht="39" customHeight="1" x14ac:dyDescent="0.25">
      <c r="A211" s="242">
        <v>2</v>
      </c>
      <c r="B211" s="49" t="s">
        <v>220</v>
      </c>
      <c r="C211" s="242" t="s">
        <v>95</v>
      </c>
      <c r="D211" s="57" t="s">
        <v>96</v>
      </c>
      <c r="E211" s="8"/>
      <c r="F211" s="164"/>
      <c r="G211" s="164"/>
      <c r="H211" s="8"/>
      <c r="I211" s="8"/>
      <c r="J211" s="7"/>
      <c r="K211" s="19"/>
      <c r="L211" s="19"/>
      <c r="M211" s="61"/>
    </row>
    <row r="212" spans="1:13" ht="35.25" customHeight="1" x14ac:dyDescent="0.25">
      <c r="A212" s="103">
        <v>3</v>
      </c>
      <c r="B212" s="49" t="s">
        <v>221</v>
      </c>
      <c r="C212" s="103" t="s">
        <v>95</v>
      </c>
      <c r="D212" s="57" t="s">
        <v>96</v>
      </c>
      <c r="E212" s="8"/>
      <c r="F212" s="261">
        <v>0</v>
      </c>
      <c r="G212" s="261">
        <f>F212</f>
        <v>0</v>
      </c>
      <c r="H212" s="8"/>
      <c r="I212" s="200">
        <v>26.8</v>
      </c>
      <c r="J212" s="200">
        <f>I212</f>
        <v>26.8</v>
      </c>
      <c r="K212" s="19"/>
      <c r="L212" s="19"/>
      <c r="M212" s="61"/>
    </row>
    <row r="213" spans="1:13" ht="33.75" customHeight="1" x14ac:dyDescent="0.25">
      <c r="A213" s="103">
        <v>4</v>
      </c>
      <c r="B213" s="49" t="s">
        <v>222</v>
      </c>
      <c r="C213" s="103" t="s">
        <v>95</v>
      </c>
      <c r="D213" s="57" t="s">
        <v>96</v>
      </c>
      <c r="E213" s="8"/>
      <c r="F213" s="261">
        <v>53.3</v>
      </c>
      <c r="G213" s="261">
        <f>F213</f>
        <v>53.3</v>
      </c>
      <c r="H213" s="8"/>
      <c r="I213" s="200">
        <v>26.5</v>
      </c>
      <c r="J213" s="200">
        <f>I213</f>
        <v>26.5</v>
      </c>
      <c r="K213" s="19"/>
      <c r="L213" s="19"/>
      <c r="M213" s="61"/>
    </row>
    <row r="214" spans="1:13" ht="18" customHeight="1" x14ac:dyDescent="0.25">
      <c r="A214" s="13"/>
      <c r="B214" s="62"/>
      <c r="C214" s="14"/>
      <c r="D214" s="14"/>
      <c r="E214" s="19"/>
      <c r="F214" s="19"/>
      <c r="G214" s="4"/>
      <c r="H214" s="19"/>
      <c r="I214" s="19"/>
      <c r="J214" s="4"/>
      <c r="K214" s="19"/>
      <c r="L214" s="19"/>
      <c r="M214" s="61"/>
    </row>
    <row r="215" spans="1:13" ht="19.5" customHeight="1" x14ac:dyDescent="0.25">
      <c r="A215" s="40" t="s">
        <v>89</v>
      </c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</row>
    <row r="216" spans="1:13" ht="19.5" customHeight="1" x14ac:dyDescent="0.25">
      <c r="A216" s="13"/>
      <c r="B216" s="62"/>
      <c r="C216" s="14"/>
      <c r="D216" s="14"/>
      <c r="E216" s="19"/>
      <c r="F216" s="19"/>
      <c r="G216" s="4"/>
      <c r="H216" s="19"/>
      <c r="I216" s="19"/>
      <c r="J216" s="4"/>
      <c r="K216" s="19"/>
      <c r="L216" s="19"/>
      <c r="M216" s="61"/>
    </row>
    <row r="217" spans="1:13" ht="15.75" customHeight="1" x14ac:dyDescent="0.25">
      <c r="A217" s="265" t="s">
        <v>0</v>
      </c>
      <c r="B217" s="265"/>
      <c r="C217" s="265" t="s">
        <v>148</v>
      </c>
      <c r="D217" s="265"/>
      <c r="E217" s="265" t="s">
        <v>149</v>
      </c>
      <c r="F217" s="265"/>
      <c r="G217" s="265" t="s">
        <v>150</v>
      </c>
      <c r="H217" s="265"/>
      <c r="I217" s="265" t="s">
        <v>130</v>
      </c>
      <c r="J217" s="265"/>
      <c r="K217" s="265" t="s">
        <v>151</v>
      </c>
      <c r="L217" s="265"/>
    </row>
    <row r="218" spans="1:13" ht="24" x14ac:dyDescent="0.25">
      <c r="A218" s="265"/>
      <c r="B218" s="265"/>
      <c r="C218" s="201" t="s">
        <v>22</v>
      </c>
      <c r="D218" s="201" t="s">
        <v>13</v>
      </c>
      <c r="E218" s="201" t="s">
        <v>22</v>
      </c>
      <c r="F218" s="201" t="s">
        <v>13</v>
      </c>
      <c r="G218" s="201" t="s">
        <v>22</v>
      </c>
      <c r="H218" s="201" t="s">
        <v>13</v>
      </c>
      <c r="I218" s="201" t="s">
        <v>22</v>
      </c>
      <c r="J218" s="201" t="s">
        <v>13</v>
      </c>
      <c r="K218" s="201" t="s">
        <v>22</v>
      </c>
      <c r="L218" s="201" t="s">
        <v>13</v>
      </c>
      <c r="M218" s="61"/>
    </row>
    <row r="219" spans="1:13" x14ac:dyDescent="0.25">
      <c r="A219" s="265">
        <v>1</v>
      </c>
      <c r="B219" s="265"/>
      <c r="C219" s="201">
        <v>2</v>
      </c>
      <c r="D219" s="201">
        <f>C219+1</f>
        <v>3</v>
      </c>
      <c r="E219" s="201">
        <f t="shared" ref="E219:L219" si="15">D219+1</f>
        <v>4</v>
      </c>
      <c r="F219" s="201">
        <f t="shared" si="15"/>
        <v>5</v>
      </c>
      <c r="G219" s="201">
        <f t="shared" si="15"/>
        <v>6</v>
      </c>
      <c r="H219" s="201">
        <f t="shared" si="15"/>
        <v>7</v>
      </c>
      <c r="I219" s="201">
        <f t="shared" si="15"/>
        <v>8</v>
      </c>
      <c r="J219" s="201">
        <f t="shared" si="15"/>
        <v>9</v>
      </c>
      <c r="K219" s="201">
        <f t="shared" si="15"/>
        <v>10</v>
      </c>
      <c r="L219" s="201">
        <f t="shared" si="15"/>
        <v>11</v>
      </c>
      <c r="M219" s="61"/>
    </row>
    <row r="220" spans="1:13" ht="15.75" customHeight="1" x14ac:dyDescent="0.25">
      <c r="A220" s="265" t="s">
        <v>102</v>
      </c>
      <c r="B220" s="265"/>
      <c r="C220" s="10"/>
      <c r="D220" s="10"/>
      <c r="E220" s="8"/>
      <c r="F220" s="8"/>
      <c r="G220" s="7"/>
      <c r="H220" s="8"/>
      <c r="I220" s="8"/>
      <c r="J220" s="7"/>
      <c r="K220" s="8"/>
      <c r="L220" s="8"/>
      <c r="M220" s="61"/>
    </row>
    <row r="221" spans="1:13" ht="36" customHeight="1" x14ac:dyDescent="0.25">
      <c r="A221" s="281" t="s">
        <v>103</v>
      </c>
      <c r="B221" s="281"/>
      <c r="C221" s="201" t="s">
        <v>12</v>
      </c>
      <c r="D221" s="201"/>
      <c r="E221" s="201" t="s">
        <v>12</v>
      </c>
      <c r="F221" s="201"/>
      <c r="G221" s="201" t="s">
        <v>12</v>
      </c>
      <c r="H221" s="201"/>
      <c r="I221" s="201" t="s">
        <v>12</v>
      </c>
      <c r="J221" s="201"/>
      <c r="K221" s="201" t="s">
        <v>12</v>
      </c>
      <c r="L221" s="201"/>
      <c r="M221" s="61"/>
    </row>
    <row r="222" spans="1:13" ht="16.5" customHeight="1" x14ac:dyDescent="0.25">
      <c r="A222" s="13"/>
      <c r="B222" s="62"/>
      <c r="C222" s="14"/>
      <c r="D222" s="14"/>
      <c r="E222" s="19"/>
      <c r="F222" s="19"/>
      <c r="G222" s="4"/>
      <c r="H222" s="19"/>
      <c r="I222" s="19"/>
      <c r="J222" s="4"/>
      <c r="K222" s="19"/>
      <c r="L222" s="19"/>
      <c r="M222" s="61"/>
    </row>
    <row r="223" spans="1:13" ht="15.75" x14ac:dyDescent="0.25">
      <c r="A223" s="270" t="s">
        <v>28</v>
      </c>
      <c r="B223" s="270"/>
      <c r="C223" s="270"/>
      <c r="D223" s="270"/>
      <c r="E223" s="270"/>
      <c r="F223" s="270"/>
      <c r="G223" s="270"/>
      <c r="H223" s="270"/>
      <c r="I223" s="270"/>
      <c r="J223" s="270"/>
      <c r="K223" s="270"/>
      <c r="L223" s="270"/>
    </row>
    <row r="224" spans="1:13" ht="15.75" x14ac:dyDescent="0.25">
      <c r="A224" s="39"/>
    </row>
    <row r="225" spans="1:16" x14ac:dyDescent="0.25">
      <c r="A225" s="273" t="s">
        <v>65</v>
      </c>
      <c r="B225" s="265" t="s">
        <v>29</v>
      </c>
      <c r="C225" s="265" t="s">
        <v>148</v>
      </c>
      <c r="D225" s="265"/>
      <c r="E225" s="265"/>
      <c r="F225" s="265"/>
      <c r="G225" s="265" t="s">
        <v>194</v>
      </c>
      <c r="H225" s="265"/>
      <c r="I225" s="265"/>
      <c r="J225" s="265"/>
      <c r="K225" s="265" t="s">
        <v>104</v>
      </c>
      <c r="L225" s="265"/>
      <c r="M225" s="265" t="s">
        <v>131</v>
      </c>
      <c r="N225" s="265"/>
      <c r="O225" s="265" t="s">
        <v>195</v>
      </c>
      <c r="P225" s="265"/>
    </row>
    <row r="226" spans="1:16" ht="15.75" customHeight="1" x14ac:dyDescent="0.25">
      <c r="A226" s="273"/>
      <c r="B226" s="265"/>
      <c r="C226" s="265" t="s">
        <v>22</v>
      </c>
      <c r="D226" s="265"/>
      <c r="E226" s="265" t="s">
        <v>13</v>
      </c>
      <c r="F226" s="265"/>
      <c r="G226" s="265" t="s">
        <v>22</v>
      </c>
      <c r="H226" s="265"/>
      <c r="I226" s="265" t="s">
        <v>13</v>
      </c>
      <c r="J226" s="265"/>
      <c r="K226" s="292" t="s">
        <v>22</v>
      </c>
      <c r="L226" s="292" t="s">
        <v>13</v>
      </c>
      <c r="M226" s="292" t="s">
        <v>22</v>
      </c>
      <c r="N226" s="292" t="s">
        <v>13</v>
      </c>
      <c r="O226" s="292" t="s">
        <v>22</v>
      </c>
      <c r="P226" s="292" t="s">
        <v>13</v>
      </c>
    </row>
    <row r="227" spans="1:16" ht="38.25" customHeight="1" x14ac:dyDescent="0.25">
      <c r="A227" s="273"/>
      <c r="B227" s="265"/>
      <c r="C227" s="201" t="s">
        <v>53</v>
      </c>
      <c r="D227" s="201" t="s">
        <v>31</v>
      </c>
      <c r="E227" s="201" t="s">
        <v>53</v>
      </c>
      <c r="F227" s="201" t="s">
        <v>31</v>
      </c>
      <c r="G227" s="201" t="s">
        <v>30</v>
      </c>
      <c r="H227" s="201" t="s">
        <v>31</v>
      </c>
      <c r="I227" s="201" t="s">
        <v>30</v>
      </c>
      <c r="J227" s="201" t="s">
        <v>31</v>
      </c>
      <c r="K227" s="292"/>
      <c r="L227" s="292"/>
      <c r="M227" s="292"/>
      <c r="N227" s="292"/>
      <c r="O227" s="292"/>
      <c r="P227" s="292"/>
    </row>
    <row r="228" spans="1:16" x14ac:dyDescent="0.25">
      <c r="A228" s="201">
        <v>1</v>
      </c>
      <c r="B228" s="201">
        <v>2</v>
      </c>
      <c r="C228" s="201">
        <v>3</v>
      </c>
      <c r="D228" s="201">
        <v>4</v>
      </c>
      <c r="E228" s="201">
        <v>5</v>
      </c>
      <c r="F228" s="201">
        <v>6</v>
      </c>
      <c r="G228" s="201">
        <v>7</v>
      </c>
      <c r="H228" s="201">
        <v>8</v>
      </c>
      <c r="I228" s="201">
        <v>9</v>
      </c>
      <c r="J228" s="201">
        <v>10</v>
      </c>
      <c r="K228" s="201">
        <v>11</v>
      </c>
      <c r="L228" s="201">
        <v>12</v>
      </c>
      <c r="M228" s="201">
        <v>13</v>
      </c>
      <c r="N228" s="201">
        <v>14</v>
      </c>
      <c r="O228" s="201">
        <v>15</v>
      </c>
      <c r="P228" s="201">
        <v>16</v>
      </c>
    </row>
    <row r="229" spans="1:16" ht="15.75" customHeight="1" x14ac:dyDescent="0.25">
      <c r="A229" s="3" t="s">
        <v>87</v>
      </c>
      <c r="B229" s="11" t="s">
        <v>32</v>
      </c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</row>
    <row r="230" spans="1:16" ht="49.5" customHeight="1" x14ac:dyDescent="0.25">
      <c r="A230" s="221"/>
      <c r="B230" s="221" t="s">
        <v>33</v>
      </c>
      <c r="C230" s="201" t="s">
        <v>12</v>
      </c>
      <c r="D230" s="201" t="s">
        <v>12</v>
      </c>
      <c r="E230" s="221"/>
      <c r="F230" s="221"/>
      <c r="G230" s="201" t="s">
        <v>12</v>
      </c>
      <c r="H230" s="201" t="s">
        <v>12</v>
      </c>
      <c r="I230" s="221"/>
      <c r="J230" s="221"/>
      <c r="K230" s="201" t="s">
        <v>12</v>
      </c>
      <c r="L230" s="221"/>
      <c r="M230" s="201" t="s">
        <v>12</v>
      </c>
      <c r="N230" s="221"/>
      <c r="O230" s="201" t="s">
        <v>12</v>
      </c>
      <c r="P230" s="221"/>
    </row>
    <row r="231" spans="1:16" ht="13.5" customHeight="1" x14ac:dyDescent="0.25">
      <c r="A231" s="63"/>
      <c r="B231" s="63"/>
      <c r="C231" s="13"/>
      <c r="D231" s="13"/>
      <c r="E231" s="63"/>
      <c r="F231" s="63"/>
      <c r="G231" s="13"/>
      <c r="H231" s="13"/>
      <c r="I231" s="63"/>
      <c r="J231" s="63"/>
      <c r="K231" s="13"/>
      <c r="L231" s="63"/>
      <c r="M231" s="13"/>
      <c r="N231" s="63"/>
      <c r="O231" s="13"/>
      <c r="P231" s="63"/>
    </row>
    <row r="232" spans="1:16" ht="6.75" hidden="1" customHeight="1" x14ac:dyDescent="0.25">
      <c r="A232" s="25"/>
    </row>
    <row r="233" spans="1:16" ht="15.75" x14ac:dyDescent="0.25">
      <c r="A233" s="270" t="s">
        <v>105</v>
      </c>
      <c r="B233" s="270"/>
      <c r="C233" s="270"/>
      <c r="D233" s="270"/>
      <c r="E233" s="270"/>
      <c r="F233" s="270"/>
      <c r="G233" s="270"/>
      <c r="H233" s="270"/>
      <c r="I233" s="270"/>
      <c r="J233" s="270"/>
      <c r="K233" s="270"/>
    </row>
    <row r="234" spans="1:16" ht="15.75" x14ac:dyDescent="0.25">
      <c r="A234" s="270" t="s">
        <v>196</v>
      </c>
      <c r="B234" s="270"/>
      <c r="C234" s="270"/>
      <c r="D234" s="270"/>
      <c r="E234" s="270"/>
      <c r="F234" s="270"/>
      <c r="G234" s="270"/>
      <c r="H234" s="270"/>
      <c r="I234" s="270"/>
      <c r="J234" s="270"/>
      <c r="K234" s="270"/>
      <c r="L234" s="270"/>
    </row>
    <row r="235" spans="1:16" x14ac:dyDescent="0.25">
      <c r="A235" s="267" t="s">
        <v>64</v>
      </c>
      <c r="B235" s="267"/>
      <c r="C235" s="267"/>
      <c r="D235" s="267"/>
      <c r="E235" s="267"/>
      <c r="F235" s="267"/>
      <c r="G235" s="267"/>
      <c r="H235" s="267"/>
      <c r="I235" s="267"/>
      <c r="J235" s="267"/>
      <c r="K235" s="267"/>
      <c r="L235" s="267"/>
    </row>
    <row r="236" spans="1:16" ht="40.5" customHeight="1" x14ac:dyDescent="0.25">
      <c r="A236" s="265" t="s">
        <v>34</v>
      </c>
      <c r="B236" s="265" t="s">
        <v>72</v>
      </c>
      <c r="C236" s="265" t="s">
        <v>35</v>
      </c>
      <c r="D236" s="265" t="s">
        <v>148</v>
      </c>
      <c r="E236" s="265"/>
      <c r="F236" s="265"/>
      <c r="G236" s="265" t="s">
        <v>149</v>
      </c>
      <c r="H236" s="265"/>
      <c r="I236" s="265"/>
      <c r="J236" s="265" t="s">
        <v>150</v>
      </c>
      <c r="K236" s="265"/>
      <c r="L236" s="265"/>
    </row>
    <row r="237" spans="1:16" x14ac:dyDescent="0.25">
      <c r="A237" s="265"/>
      <c r="B237" s="265"/>
      <c r="C237" s="265"/>
      <c r="D237" s="104" t="s">
        <v>7</v>
      </c>
      <c r="E237" s="104" t="s">
        <v>27</v>
      </c>
      <c r="F237" s="265" t="s">
        <v>73</v>
      </c>
      <c r="G237" s="104" t="s">
        <v>7</v>
      </c>
      <c r="H237" s="104" t="s">
        <v>27</v>
      </c>
      <c r="I237" s="265" t="s">
        <v>74</v>
      </c>
      <c r="J237" s="104" t="s">
        <v>7</v>
      </c>
      <c r="K237" s="104" t="s">
        <v>27</v>
      </c>
      <c r="L237" s="265" t="s">
        <v>75</v>
      </c>
    </row>
    <row r="238" spans="1:16" x14ac:dyDescent="0.25">
      <c r="A238" s="265"/>
      <c r="B238" s="265"/>
      <c r="C238" s="265"/>
      <c r="D238" s="104" t="s">
        <v>36</v>
      </c>
      <c r="E238" s="104" t="s">
        <v>8</v>
      </c>
      <c r="F238" s="265"/>
      <c r="G238" s="104" t="s">
        <v>36</v>
      </c>
      <c r="H238" s="104" t="s">
        <v>8</v>
      </c>
      <c r="I238" s="265"/>
      <c r="J238" s="104" t="s">
        <v>36</v>
      </c>
      <c r="K238" s="104" t="s">
        <v>8</v>
      </c>
      <c r="L238" s="265"/>
    </row>
    <row r="239" spans="1:16" x14ac:dyDescent="0.25">
      <c r="A239" s="104">
        <v>1</v>
      </c>
      <c r="B239" s="104">
        <v>2</v>
      </c>
      <c r="C239" s="104">
        <v>3</v>
      </c>
      <c r="D239" s="104">
        <f>C239+1</f>
        <v>4</v>
      </c>
      <c r="E239" s="104">
        <f>D239+1</f>
        <v>5</v>
      </c>
      <c r="F239" s="104">
        <f t="shared" ref="F239:L239" si="16">E239+1</f>
        <v>6</v>
      </c>
      <c r="G239" s="104">
        <f t="shared" si="16"/>
        <v>7</v>
      </c>
      <c r="H239" s="104">
        <f t="shared" si="16"/>
        <v>8</v>
      </c>
      <c r="I239" s="104">
        <f t="shared" si="16"/>
        <v>9</v>
      </c>
      <c r="J239" s="104">
        <f t="shared" si="16"/>
        <v>10</v>
      </c>
      <c r="K239" s="104">
        <f t="shared" si="16"/>
        <v>11</v>
      </c>
      <c r="L239" s="104">
        <f t="shared" si="16"/>
        <v>12</v>
      </c>
    </row>
    <row r="240" spans="1:16" ht="78.75" customHeight="1" x14ac:dyDescent="0.25">
      <c r="A240" s="104">
        <v>1</v>
      </c>
      <c r="B240" s="80" t="s">
        <v>101</v>
      </c>
      <c r="C240" s="11" t="s">
        <v>97</v>
      </c>
      <c r="D240" s="8"/>
      <c r="E240" s="180">
        <f>F174</f>
        <v>49206</v>
      </c>
      <c r="F240" s="180">
        <f>E240</f>
        <v>49206</v>
      </c>
      <c r="G240" s="157"/>
      <c r="H240" s="181">
        <v>0</v>
      </c>
      <c r="I240" s="181">
        <f>H240</f>
        <v>0</v>
      </c>
      <c r="J240" s="157"/>
      <c r="K240" s="157"/>
      <c r="L240" s="92"/>
    </row>
    <row r="241" spans="1:14" ht="71.25" customHeight="1" x14ac:dyDescent="0.25">
      <c r="A241" s="104">
        <v>2</v>
      </c>
      <c r="B241" s="97" t="s">
        <v>223</v>
      </c>
      <c r="C241" s="11" t="s">
        <v>224</v>
      </c>
      <c r="D241" s="159"/>
      <c r="E241" s="157"/>
      <c r="F241" s="157"/>
      <c r="G241" s="157"/>
      <c r="H241" s="180">
        <v>2720000</v>
      </c>
      <c r="I241" s="180">
        <f>H241</f>
        <v>2720000</v>
      </c>
      <c r="J241" s="157"/>
      <c r="K241" s="180">
        <v>7067972</v>
      </c>
      <c r="L241" s="185">
        <f>K241</f>
        <v>7067972</v>
      </c>
    </row>
    <row r="242" spans="1:14" ht="24" hidden="1" customHeight="1" thickBot="1" x14ac:dyDescent="0.3">
      <c r="A242" s="104"/>
      <c r="B242" s="11"/>
      <c r="C242" s="11"/>
      <c r="D242" s="8"/>
      <c r="E242" s="105"/>
      <c r="F242" s="105"/>
      <c r="G242" s="105"/>
      <c r="H242" s="105"/>
      <c r="I242" s="105"/>
      <c r="J242" s="105"/>
      <c r="K242" s="17"/>
      <c r="L242" s="59">
        <f>K242</f>
        <v>0</v>
      </c>
    </row>
    <row r="243" spans="1:14" ht="24.75" customHeight="1" x14ac:dyDescent="0.25">
      <c r="A243" s="11"/>
      <c r="B243" s="11" t="s">
        <v>108</v>
      </c>
      <c r="C243" s="11"/>
      <c r="D243" s="11"/>
      <c r="E243" s="81">
        <f>E240</f>
        <v>49206</v>
      </c>
      <c r="F243" s="81">
        <f t="shared" ref="F243:J243" si="17">F240</f>
        <v>49206</v>
      </c>
      <c r="G243" s="81">
        <f t="shared" si="17"/>
        <v>0</v>
      </c>
      <c r="H243" s="81">
        <f>H241</f>
        <v>2720000</v>
      </c>
      <c r="I243" s="81">
        <f>I241</f>
        <v>2720000</v>
      </c>
      <c r="J243" s="81">
        <f t="shared" si="17"/>
        <v>0</v>
      </c>
      <c r="K243" s="81">
        <f>K241</f>
        <v>7067972</v>
      </c>
      <c r="L243" s="81">
        <f>L241</f>
        <v>7067972</v>
      </c>
    </row>
    <row r="244" spans="1:14" x14ac:dyDescent="0.25">
      <c r="A244" s="64"/>
    </row>
    <row r="245" spans="1:14" ht="15.75" x14ac:dyDescent="0.25">
      <c r="A245" s="40" t="s">
        <v>197</v>
      </c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4" x14ac:dyDescent="0.25">
      <c r="A246" s="267" t="s">
        <v>58</v>
      </c>
      <c r="B246" s="267"/>
      <c r="C246" s="267"/>
      <c r="D246" s="267"/>
      <c r="E246" s="267"/>
      <c r="F246" s="267"/>
      <c r="G246" s="267"/>
      <c r="H246" s="267"/>
      <c r="K246" s="65"/>
    </row>
    <row r="247" spans="1:14" ht="20.25" customHeight="1" x14ac:dyDescent="0.25">
      <c r="A247" s="265" t="s">
        <v>34</v>
      </c>
      <c r="B247" s="265" t="s">
        <v>72</v>
      </c>
      <c r="C247" s="265" t="s">
        <v>35</v>
      </c>
      <c r="D247" s="265" t="s">
        <v>130</v>
      </c>
      <c r="E247" s="265"/>
      <c r="F247" s="265"/>
      <c r="G247" s="265" t="s">
        <v>151</v>
      </c>
      <c r="H247" s="265"/>
      <c r="I247" s="265"/>
    </row>
    <row r="248" spans="1:14" x14ac:dyDescent="0.25">
      <c r="A248" s="265"/>
      <c r="B248" s="265"/>
      <c r="C248" s="265"/>
      <c r="D248" s="104" t="s">
        <v>7</v>
      </c>
      <c r="E248" s="104" t="s">
        <v>27</v>
      </c>
      <c r="F248" s="265" t="s">
        <v>73</v>
      </c>
      <c r="G248" s="104" t="s">
        <v>7</v>
      </c>
      <c r="H248" s="104" t="s">
        <v>27</v>
      </c>
      <c r="I248" s="266" t="s">
        <v>74</v>
      </c>
    </row>
    <row r="249" spans="1:14" x14ac:dyDescent="0.25">
      <c r="A249" s="265"/>
      <c r="B249" s="265"/>
      <c r="C249" s="265"/>
      <c r="D249" s="104" t="s">
        <v>36</v>
      </c>
      <c r="E249" s="104" t="s">
        <v>8</v>
      </c>
      <c r="F249" s="265"/>
      <c r="G249" s="104" t="s">
        <v>36</v>
      </c>
      <c r="H249" s="104" t="s">
        <v>8</v>
      </c>
      <c r="I249" s="266"/>
    </row>
    <row r="250" spans="1:14" x14ac:dyDescent="0.25">
      <c r="A250" s="104">
        <v>1</v>
      </c>
      <c r="B250" s="104">
        <v>2</v>
      </c>
      <c r="C250" s="104">
        <v>3</v>
      </c>
      <c r="D250" s="104">
        <f>C250+1</f>
        <v>4</v>
      </c>
      <c r="E250" s="104">
        <f t="shared" ref="E250:I250" si="18">D250+1</f>
        <v>5</v>
      </c>
      <c r="F250" s="104">
        <f t="shared" si="18"/>
        <v>6</v>
      </c>
      <c r="G250" s="104">
        <f t="shared" si="18"/>
        <v>7</v>
      </c>
      <c r="H250" s="104">
        <f t="shared" si="18"/>
        <v>8</v>
      </c>
      <c r="I250" s="104">
        <f t="shared" si="18"/>
        <v>9</v>
      </c>
    </row>
    <row r="251" spans="1:14" ht="68.25" customHeight="1" x14ac:dyDescent="0.25">
      <c r="A251" s="104">
        <v>1</v>
      </c>
      <c r="B251" s="97" t="s">
        <v>223</v>
      </c>
      <c r="C251" s="11" t="s">
        <v>224</v>
      </c>
      <c r="D251" s="8"/>
      <c r="E251" s="188">
        <v>3835000</v>
      </c>
      <c r="F251" s="188">
        <f>E251</f>
        <v>3835000</v>
      </c>
      <c r="G251" s="8"/>
      <c r="H251" s="8"/>
      <c r="I251" s="47"/>
    </row>
    <row r="252" spans="1:14" ht="65.25" customHeight="1" x14ac:dyDescent="0.25">
      <c r="A252" s="104">
        <v>2</v>
      </c>
      <c r="B252" s="97" t="s">
        <v>225</v>
      </c>
      <c r="C252" s="11" t="s">
        <v>110</v>
      </c>
      <c r="D252" s="8"/>
      <c r="E252" s="166"/>
      <c r="F252" s="166"/>
      <c r="G252" s="8"/>
      <c r="H252" s="96">
        <v>400000</v>
      </c>
      <c r="I252" s="210">
        <f>H252</f>
        <v>400000</v>
      </c>
    </row>
    <row r="253" spans="1:14" ht="20.25" customHeight="1" x14ac:dyDescent="0.25">
      <c r="A253" s="11"/>
      <c r="B253" s="11" t="s">
        <v>108</v>
      </c>
      <c r="C253" s="11"/>
      <c r="D253" s="11"/>
      <c r="E253" s="81">
        <f>E251</f>
        <v>3835000</v>
      </c>
      <c r="F253" s="81">
        <f>F251</f>
        <v>3835000</v>
      </c>
      <c r="G253" s="11"/>
      <c r="H253" s="81">
        <f>H252</f>
        <v>400000</v>
      </c>
      <c r="I253" s="81">
        <f>I252</f>
        <v>400000</v>
      </c>
    </row>
    <row r="254" spans="1:14" ht="18.75" customHeight="1" x14ac:dyDescent="0.25">
      <c r="A254" s="25"/>
    </row>
    <row r="255" spans="1:14" ht="30" customHeight="1" x14ac:dyDescent="0.25">
      <c r="A255" s="40" t="s">
        <v>198</v>
      </c>
      <c r="B255" s="40"/>
      <c r="C255" s="40"/>
      <c r="D255" s="40"/>
      <c r="E255" s="40"/>
      <c r="F255" s="40"/>
      <c r="G255" s="40"/>
      <c r="H255" s="40"/>
      <c r="I255" s="40"/>
    </row>
    <row r="256" spans="1:14" ht="16.5" thickBot="1" x14ac:dyDescent="0.3">
      <c r="A256" s="26"/>
      <c r="B256" s="26"/>
      <c r="C256" s="40"/>
      <c r="D256" s="26"/>
      <c r="E256" s="26"/>
      <c r="F256" s="26"/>
      <c r="G256" s="26"/>
      <c r="H256" s="26"/>
      <c r="I256" s="26"/>
      <c r="N256" s="1" t="s">
        <v>58</v>
      </c>
    </row>
    <row r="257" spans="1:14" ht="30" customHeight="1" x14ac:dyDescent="0.25">
      <c r="A257" s="310" t="s">
        <v>76</v>
      </c>
      <c r="B257" s="311"/>
      <c r="C257" s="311" t="s">
        <v>79</v>
      </c>
      <c r="D257" s="311" t="s">
        <v>77</v>
      </c>
      <c r="E257" s="278" t="s">
        <v>148</v>
      </c>
      <c r="F257" s="278"/>
      <c r="G257" s="278" t="s">
        <v>149</v>
      </c>
      <c r="H257" s="278"/>
      <c r="I257" s="278" t="s">
        <v>150</v>
      </c>
      <c r="J257" s="278"/>
      <c r="K257" s="278" t="s">
        <v>130</v>
      </c>
      <c r="L257" s="278"/>
      <c r="M257" s="278" t="s">
        <v>151</v>
      </c>
      <c r="N257" s="279"/>
    </row>
    <row r="258" spans="1:14" ht="85.5" customHeight="1" x14ac:dyDescent="0.25">
      <c r="A258" s="312"/>
      <c r="B258" s="313"/>
      <c r="C258" s="314"/>
      <c r="D258" s="313"/>
      <c r="E258" s="16" t="s">
        <v>80</v>
      </c>
      <c r="F258" s="16" t="s">
        <v>78</v>
      </c>
      <c r="G258" s="16" t="s">
        <v>80</v>
      </c>
      <c r="H258" s="16" t="s">
        <v>78</v>
      </c>
      <c r="I258" s="16" t="s">
        <v>80</v>
      </c>
      <c r="J258" s="16" t="s">
        <v>78</v>
      </c>
      <c r="K258" s="16" t="s">
        <v>80</v>
      </c>
      <c r="L258" s="16" t="s">
        <v>78</v>
      </c>
      <c r="M258" s="16" t="s">
        <v>80</v>
      </c>
      <c r="N258" s="66" t="s">
        <v>78</v>
      </c>
    </row>
    <row r="259" spans="1:14" x14ac:dyDescent="0.25">
      <c r="A259" s="315">
        <v>1</v>
      </c>
      <c r="B259" s="316"/>
      <c r="C259" s="67">
        <f>A259+1</f>
        <v>2</v>
      </c>
      <c r="D259" s="67">
        <f>C259+1</f>
        <v>3</v>
      </c>
      <c r="E259" s="67">
        <f t="shared" ref="E259:N259" si="19">D259+1</f>
        <v>4</v>
      </c>
      <c r="F259" s="67">
        <f t="shared" si="19"/>
        <v>5</v>
      </c>
      <c r="G259" s="67">
        <f t="shared" si="19"/>
        <v>6</v>
      </c>
      <c r="H259" s="67">
        <f t="shared" si="19"/>
        <v>7</v>
      </c>
      <c r="I259" s="67">
        <f t="shared" si="19"/>
        <v>8</v>
      </c>
      <c r="J259" s="67">
        <f t="shared" si="19"/>
        <v>9</v>
      </c>
      <c r="K259" s="67">
        <f t="shared" si="19"/>
        <v>10</v>
      </c>
      <c r="L259" s="67">
        <f t="shared" si="19"/>
        <v>11</v>
      </c>
      <c r="M259" s="67">
        <f t="shared" si="19"/>
        <v>12</v>
      </c>
      <c r="N259" s="68">
        <f t="shared" si="19"/>
        <v>13</v>
      </c>
    </row>
    <row r="260" spans="1:14" ht="60.75" customHeight="1" x14ac:dyDescent="0.25">
      <c r="A260" s="317" t="s">
        <v>109</v>
      </c>
      <c r="B260" s="317"/>
      <c r="C260" s="184" t="s">
        <v>238</v>
      </c>
      <c r="D260" s="185">
        <v>15084343</v>
      </c>
      <c r="E260" s="185">
        <f>E240</f>
        <v>49206</v>
      </c>
      <c r="F260" s="184">
        <v>3.3</v>
      </c>
      <c r="G260" s="185">
        <v>2500000</v>
      </c>
      <c r="H260" s="184">
        <v>19.899999999999999</v>
      </c>
      <c r="I260" s="184">
        <v>7067972</v>
      </c>
      <c r="J260" s="262">
        <v>56</v>
      </c>
      <c r="K260" s="69">
        <v>3430731</v>
      </c>
      <c r="L260" s="263">
        <v>100</v>
      </c>
      <c r="M260" s="60"/>
      <c r="N260" s="60"/>
    </row>
    <row r="261" spans="1:14" ht="51.75" customHeight="1" x14ac:dyDescent="0.25">
      <c r="A261" s="308" t="s">
        <v>111</v>
      </c>
      <c r="B261" s="309"/>
      <c r="C261" s="184">
        <v>2021</v>
      </c>
      <c r="D261" s="185">
        <v>220000</v>
      </c>
      <c r="E261" s="185"/>
      <c r="F261" s="184"/>
      <c r="G261" s="185">
        <v>220000</v>
      </c>
      <c r="H261" s="186">
        <v>100</v>
      </c>
      <c r="I261" s="169"/>
      <c r="J261" s="92"/>
      <c r="K261" s="93"/>
      <c r="L261" s="92"/>
      <c r="M261" s="60"/>
      <c r="N261" s="60"/>
    </row>
    <row r="262" spans="1:14" ht="38.25" customHeight="1" x14ac:dyDescent="0.25">
      <c r="A262" s="269" t="s">
        <v>227</v>
      </c>
      <c r="B262" s="269"/>
      <c r="C262" s="219" t="s">
        <v>237</v>
      </c>
      <c r="D262" s="185">
        <v>758880</v>
      </c>
      <c r="E262" s="185"/>
      <c r="F262" s="184"/>
      <c r="G262" s="185"/>
      <c r="H262" s="186"/>
      <c r="I262" s="169"/>
      <c r="J262" s="92"/>
      <c r="K262" s="185">
        <v>404269</v>
      </c>
      <c r="L262" s="184">
        <v>53.3</v>
      </c>
      <c r="M262" s="69">
        <v>354611</v>
      </c>
      <c r="N262" s="264">
        <v>100</v>
      </c>
    </row>
    <row r="263" spans="1:14" ht="49.5" customHeight="1" x14ac:dyDescent="0.25">
      <c r="A263" s="269" t="s">
        <v>228</v>
      </c>
      <c r="B263" s="269"/>
      <c r="C263" s="219">
        <v>2024</v>
      </c>
      <c r="D263" s="211">
        <v>751040</v>
      </c>
      <c r="E263" s="185"/>
      <c r="F263" s="184"/>
      <c r="G263" s="185"/>
      <c r="H263" s="186"/>
      <c r="I263" s="169"/>
      <c r="J263" s="92"/>
      <c r="K263" s="185">
        <v>0</v>
      </c>
      <c r="L263" s="184">
        <v>0</v>
      </c>
      <c r="M263" s="69">
        <v>45389</v>
      </c>
      <c r="N263" s="264">
        <v>6</v>
      </c>
    </row>
    <row r="264" spans="1:14" ht="14.25" hidden="1" customHeight="1" x14ac:dyDescent="0.25">
      <c r="A264" s="269"/>
      <c r="B264" s="269"/>
      <c r="C264" s="220"/>
      <c r="D264" s="212"/>
      <c r="E264" s="213"/>
      <c r="F264" s="202"/>
      <c r="G264" s="214"/>
      <c r="H264" s="202"/>
      <c r="I264" s="213"/>
      <c r="J264" s="212"/>
      <c r="K264" s="213"/>
      <c r="L264" s="202"/>
      <c r="M264" s="202"/>
      <c r="N264" s="202"/>
    </row>
    <row r="265" spans="1:14" ht="21.75" customHeight="1" x14ac:dyDescent="0.25">
      <c r="A265" s="271" t="s">
        <v>230</v>
      </c>
      <c r="B265" s="272"/>
      <c r="C265" s="69"/>
      <c r="D265" s="60"/>
      <c r="E265" s="215">
        <f>E260</f>
        <v>49206</v>
      </c>
      <c r="F265" s="216"/>
      <c r="G265" s="217">
        <f>G261+G260</f>
        <v>2720000</v>
      </c>
      <c r="H265" s="216"/>
      <c r="I265" s="215">
        <f>I260</f>
        <v>7067972</v>
      </c>
      <c r="J265" s="218"/>
      <c r="K265" s="215">
        <f>K263+K262</f>
        <v>404269</v>
      </c>
      <c r="L265" s="216"/>
      <c r="M265" s="216">
        <f>M264</f>
        <v>0</v>
      </c>
      <c r="N265" s="69"/>
    </row>
    <row r="266" spans="1:14" ht="15.75" x14ac:dyDescent="0.25">
      <c r="A266" s="26"/>
      <c r="B266" s="26"/>
      <c r="C266" s="26"/>
      <c r="D266" s="26"/>
      <c r="E266" s="26"/>
      <c r="F266" s="26"/>
      <c r="G266" s="26"/>
      <c r="H266" s="26"/>
      <c r="I266" s="26"/>
    </row>
    <row r="267" spans="1:14" ht="30.75" customHeight="1" x14ac:dyDescent="0.25">
      <c r="A267" s="318" t="s">
        <v>199</v>
      </c>
      <c r="B267" s="318"/>
      <c r="C267" s="318"/>
      <c r="D267" s="318"/>
      <c r="E267" s="318"/>
      <c r="F267" s="318"/>
      <c r="G267" s="318"/>
      <c r="H267" s="318"/>
      <c r="I267" s="318"/>
      <c r="J267" s="318"/>
      <c r="K267" s="318"/>
      <c r="L267" s="318"/>
      <c r="M267" s="318"/>
    </row>
    <row r="268" spans="1:14" ht="0.75" customHeight="1" x14ac:dyDescent="0.25">
      <c r="A268" s="318"/>
      <c r="B268" s="318"/>
      <c r="C268" s="318"/>
      <c r="D268" s="318"/>
      <c r="E268" s="318"/>
      <c r="F268" s="318"/>
      <c r="G268" s="318"/>
      <c r="H268" s="318"/>
      <c r="I268" s="318"/>
      <c r="J268" s="318"/>
      <c r="K268" s="318"/>
      <c r="L268" s="318"/>
      <c r="M268" s="318"/>
    </row>
    <row r="269" spans="1:14" ht="0.75" hidden="1" customHeight="1" x14ac:dyDescent="0.25">
      <c r="A269" s="268"/>
      <c r="B269" s="268"/>
      <c r="C269" s="268"/>
      <c r="D269" s="268"/>
      <c r="E269" s="268"/>
      <c r="F269" s="268"/>
      <c r="G269" s="268"/>
      <c r="H269" s="268"/>
      <c r="I269" s="268"/>
      <c r="J269" s="268"/>
      <c r="K269" s="268"/>
      <c r="L269" s="268"/>
      <c r="M269" s="268"/>
      <c r="N269" s="268"/>
    </row>
    <row r="270" spans="1:14" ht="6.75" hidden="1" customHeight="1" x14ac:dyDescent="0.25">
      <c r="A270" s="268"/>
      <c r="B270" s="268"/>
      <c r="C270" s="268"/>
      <c r="D270" s="268"/>
      <c r="E270" s="268"/>
      <c r="F270" s="268"/>
      <c r="G270" s="268"/>
      <c r="H270" s="268"/>
      <c r="I270" s="268"/>
      <c r="J270" s="268"/>
      <c r="K270" s="268"/>
      <c r="L270" s="268"/>
      <c r="M270" s="268"/>
      <c r="N270" s="268"/>
    </row>
    <row r="271" spans="1:14" ht="17.25" customHeight="1" x14ac:dyDescent="0.25">
      <c r="A271" s="270" t="s">
        <v>200</v>
      </c>
      <c r="B271" s="270"/>
      <c r="C271" s="270"/>
      <c r="D271" s="270"/>
      <c r="E271" s="270"/>
      <c r="F271" s="270"/>
      <c r="G271" s="270"/>
      <c r="H271" s="270"/>
      <c r="I271" s="270"/>
      <c r="J271" s="270"/>
      <c r="K271" s="270"/>
    </row>
    <row r="272" spans="1:14" ht="15.75" x14ac:dyDescent="0.25">
      <c r="A272" s="25"/>
    </row>
    <row r="273" spans="1:13" ht="15.75" x14ac:dyDescent="0.25">
      <c r="A273" s="270" t="s">
        <v>201</v>
      </c>
      <c r="B273" s="270"/>
      <c r="C273" s="270"/>
      <c r="D273" s="270"/>
      <c r="E273" s="270"/>
      <c r="F273" s="270"/>
      <c r="G273" s="270"/>
      <c r="H273" s="270"/>
      <c r="I273" s="270"/>
      <c r="J273" s="270"/>
      <c r="K273" s="270"/>
    </row>
    <row r="274" spans="1:13" x14ac:dyDescent="0.25">
      <c r="A274" s="267" t="s">
        <v>64</v>
      </c>
      <c r="B274" s="267"/>
      <c r="C274" s="267"/>
      <c r="D274" s="267"/>
      <c r="E274" s="267"/>
      <c r="F274" s="267"/>
      <c r="G274" s="267"/>
      <c r="H274" s="267"/>
      <c r="I274" s="267"/>
      <c r="J274" s="267"/>
      <c r="K274" s="41"/>
    </row>
    <row r="275" spans="1:13" ht="34.5" customHeight="1" x14ac:dyDescent="0.25">
      <c r="A275" s="265" t="s">
        <v>81</v>
      </c>
      <c r="B275" s="265" t="s">
        <v>0</v>
      </c>
      <c r="C275" s="265" t="s">
        <v>37</v>
      </c>
      <c r="D275" s="265" t="s">
        <v>38</v>
      </c>
      <c r="E275" s="265" t="s">
        <v>132</v>
      </c>
      <c r="F275" s="265" t="s">
        <v>202</v>
      </c>
      <c r="G275" s="265" t="s">
        <v>82</v>
      </c>
      <c r="H275" s="265" t="s">
        <v>39</v>
      </c>
      <c r="I275" s="265"/>
      <c r="J275" s="265" t="s">
        <v>83</v>
      </c>
    </row>
    <row r="276" spans="1:13" ht="45" customHeight="1" x14ac:dyDescent="0.25">
      <c r="A276" s="265"/>
      <c r="B276" s="265"/>
      <c r="C276" s="265"/>
      <c r="D276" s="265"/>
      <c r="E276" s="265"/>
      <c r="F276" s="265"/>
      <c r="G276" s="265"/>
      <c r="H276" s="94" t="s">
        <v>40</v>
      </c>
      <c r="I276" s="94" t="s">
        <v>41</v>
      </c>
      <c r="J276" s="265"/>
    </row>
    <row r="277" spans="1:13" ht="13.5" customHeight="1" x14ac:dyDescent="0.25">
      <c r="A277" s="94">
        <v>1</v>
      </c>
      <c r="B277" s="94">
        <v>2</v>
      </c>
      <c r="C277" s="94">
        <f>B277+1</f>
        <v>3</v>
      </c>
      <c r="D277" s="94">
        <f t="shared" ref="D277:J277" si="20">C277+1</f>
        <v>4</v>
      </c>
      <c r="E277" s="94">
        <f t="shared" si="20"/>
        <v>5</v>
      </c>
      <c r="F277" s="94">
        <f t="shared" si="20"/>
        <v>6</v>
      </c>
      <c r="G277" s="94">
        <f t="shared" si="20"/>
        <v>7</v>
      </c>
      <c r="H277" s="94">
        <f t="shared" si="20"/>
        <v>8</v>
      </c>
      <c r="I277" s="94">
        <f t="shared" si="20"/>
        <v>9</v>
      </c>
      <c r="J277" s="94">
        <f t="shared" si="20"/>
        <v>10</v>
      </c>
    </row>
    <row r="278" spans="1:13" ht="18.75" customHeight="1" x14ac:dyDescent="0.25">
      <c r="A278" s="99">
        <v>3000</v>
      </c>
      <c r="B278" s="18" t="s">
        <v>51</v>
      </c>
      <c r="C278" s="187">
        <f t="shared" ref="C278:D280" si="21">C279</f>
        <v>49206</v>
      </c>
      <c r="D278" s="187">
        <f t="shared" si="21"/>
        <v>49206</v>
      </c>
      <c r="E278" s="94"/>
      <c r="F278" s="94"/>
      <c r="G278" s="94"/>
      <c r="H278" s="94"/>
      <c r="I278" s="94"/>
      <c r="J278" s="96">
        <f>D278+F278</f>
        <v>49206</v>
      </c>
    </row>
    <row r="279" spans="1:13" ht="20.25" customHeight="1" x14ac:dyDescent="0.25">
      <c r="A279" s="57">
        <v>3100</v>
      </c>
      <c r="B279" s="100" t="s">
        <v>52</v>
      </c>
      <c r="C279" s="187">
        <f t="shared" si="21"/>
        <v>49206</v>
      </c>
      <c r="D279" s="187">
        <f t="shared" si="21"/>
        <v>49206</v>
      </c>
      <c r="E279" s="94"/>
      <c r="F279" s="94"/>
      <c r="G279" s="94"/>
      <c r="H279" s="94"/>
      <c r="I279" s="94"/>
      <c r="J279" s="96">
        <f t="shared" ref="J279:J281" si="22">D279+F279</f>
        <v>49206</v>
      </c>
    </row>
    <row r="280" spans="1:13" ht="15.75" customHeight="1" x14ac:dyDescent="0.25">
      <c r="A280" s="57">
        <v>3140</v>
      </c>
      <c r="B280" s="101" t="s">
        <v>92</v>
      </c>
      <c r="C280" s="187">
        <f t="shared" si="21"/>
        <v>49206</v>
      </c>
      <c r="D280" s="187">
        <f t="shared" si="21"/>
        <v>49206</v>
      </c>
      <c r="E280" s="94"/>
      <c r="F280" s="94"/>
      <c r="G280" s="94"/>
      <c r="H280" s="94"/>
      <c r="I280" s="94"/>
      <c r="J280" s="96">
        <f t="shared" si="22"/>
        <v>49206</v>
      </c>
    </row>
    <row r="281" spans="1:13" ht="24.75" customHeight="1" x14ac:dyDescent="0.25">
      <c r="A281" s="57">
        <v>3143</v>
      </c>
      <c r="B281" s="101" t="s">
        <v>91</v>
      </c>
      <c r="C281" s="188">
        <v>49206</v>
      </c>
      <c r="D281" s="188">
        <v>49206</v>
      </c>
      <c r="E281" s="98"/>
      <c r="F281" s="81"/>
      <c r="G281" s="81"/>
      <c r="H281" s="81"/>
      <c r="I281" s="81"/>
      <c r="J281" s="96">
        <f t="shared" si="22"/>
        <v>49206</v>
      </c>
    </row>
    <row r="282" spans="1:13" ht="23.25" customHeight="1" x14ac:dyDescent="0.25">
      <c r="A282" s="7"/>
      <c r="B282" s="8" t="s">
        <v>108</v>
      </c>
      <c r="C282" s="102">
        <f t="shared" ref="C282:H282" si="23">C281</f>
        <v>49206</v>
      </c>
      <c r="D282" s="95">
        <f t="shared" si="23"/>
        <v>49206</v>
      </c>
      <c r="E282" s="81">
        <f t="shared" si="23"/>
        <v>0</v>
      </c>
      <c r="F282" s="81">
        <f t="shared" si="23"/>
        <v>0</v>
      </c>
      <c r="G282" s="81">
        <f t="shared" si="23"/>
        <v>0</v>
      </c>
      <c r="H282" s="81">
        <f t="shared" si="23"/>
        <v>0</v>
      </c>
      <c r="I282" s="81">
        <v>0</v>
      </c>
      <c r="J282" s="81">
        <f>J281</f>
        <v>49206</v>
      </c>
    </row>
    <row r="283" spans="1:13" x14ac:dyDescent="0.25">
      <c r="A283" s="70"/>
    </row>
    <row r="284" spans="1:13" ht="20.25" customHeight="1" x14ac:dyDescent="0.25">
      <c r="A284" s="270" t="s">
        <v>203</v>
      </c>
      <c r="B284" s="270"/>
      <c r="C284" s="270"/>
      <c r="D284" s="270"/>
      <c r="E284" s="270"/>
      <c r="F284" s="270"/>
      <c r="G284" s="270"/>
      <c r="H284" s="270"/>
      <c r="I284" s="270"/>
      <c r="J284" s="270"/>
      <c r="K284" s="270"/>
      <c r="L284" s="270"/>
      <c r="M284" s="270"/>
    </row>
    <row r="285" spans="1:13" ht="15.75" customHeight="1" x14ac:dyDescent="0.25">
      <c r="A285" s="267" t="s">
        <v>64</v>
      </c>
      <c r="B285" s="267"/>
      <c r="C285" s="267"/>
      <c r="D285" s="267"/>
      <c r="E285" s="267"/>
      <c r="F285" s="267"/>
      <c r="G285" s="267"/>
      <c r="H285" s="267"/>
      <c r="I285" s="267"/>
      <c r="J285" s="267"/>
      <c r="K285" s="267"/>
      <c r="L285" s="267"/>
      <c r="M285" s="71"/>
    </row>
    <row r="286" spans="1:13" ht="30" customHeight="1" x14ac:dyDescent="0.25">
      <c r="A286" s="265" t="s">
        <v>81</v>
      </c>
      <c r="B286" s="265" t="s">
        <v>0</v>
      </c>
      <c r="C286" s="265" t="s">
        <v>133</v>
      </c>
      <c r="D286" s="265"/>
      <c r="E286" s="265"/>
      <c r="F286" s="265"/>
      <c r="G286" s="265"/>
      <c r="H286" s="265" t="s">
        <v>166</v>
      </c>
      <c r="I286" s="265"/>
      <c r="J286" s="265"/>
      <c r="K286" s="265"/>
      <c r="L286" s="265"/>
    </row>
    <row r="287" spans="1:13" ht="48.75" customHeight="1" x14ac:dyDescent="0.25">
      <c r="A287" s="265"/>
      <c r="B287" s="265"/>
      <c r="C287" s="265" t="s">
        <v>42</v>
      </c>
      <c r="D287" s="265" t="s">
        <v>204</v>
      </c>
      <c r="E287" s="265" t="s">
        <v>43</v>
      </c>
      <c r="F287" s="265"/>
      <c r="G287" s="94" t="s">
        <v>44</v>
      </c>
      <c r="H287" s="265" t="s">
        <v>45</v>
      </c>
      <c r="I287" s="265" t="s">
        <v>205</v>
      </c>
      <c r="J287" s="265" t="s">
        <v>43</v>
      </c>
      <c r="K287" s="265"/>
      <c r="L287" s="265" t="s">
        <v>107</v>
      </c>
    </row>
    <row r="288" spans="1:13" ht="44.25" customHeight="1" x14ac:dyDescent="0.25">
      <c r="A288" s="265"/>
      <c r="B288" s="265"/>
      <c r="C288" s="265"/>
      <c r="D288" s="265"/>
      <c r="E288" s="94" t="s">
        <v>40</v>
      </c>
      <c r="F288" s="94" t="s">
        <v>41</v>
      </c>
      <c r="G288" s="94" t="s">
        <v>84</v>
      </c>
      <c r="H288" s="265"/>
      <c r="I288" s="265"/>
      <c r="J288" s="94" t="s">
        <v>40</v>
      </c>
      <c r="K288" s="94" t="s">
        <v>41</v>
      </c>
      <c r="L288" s="265"/>
    </row>
    <row r="289" spans="1:12" ht="12.75" customHeight="1" x14ac:dyDescent="0.25">
      <c r="A289" s="94">
        <v>1</v>
      </c>
      <c r="B289" s="94">
        <v>2</v>
      </c>
      <c r="C289" s="94">
        <f>B289+1</f>
        <v>3</v>
      </c>
      <c r="D289" s="94">
        <f t="shared" ref="D289:L289" si="24">C289+1</f>
        <v>4</v>
      </c>
      <c r="E289" s="94">
        <f t="shared" si="24"/>
        <v>5</v>
      </c>
      <c r="F289" s="94">
        <f t="shared" si="24"/>
        <v>6</v>
      </c>
      <c r="G289" s="94">
        <f t="shared" si="24"/>
        <v>7</v>
      </c>
      <c r="H289" s="94">
        <f t="shared" si="24"/>
        <v>8</v>
      </c>
      <c r="I289" s="94">
        <f t="shared" si="24"/>
        <v>9</v>
      </c>
      <c r="J289" s="94">
        <f t="shared" si="24"/>
        <v>10</v>
      </c>
      <c r="K289" s="94">
        <f t="shared" si="24"/>
        <v>11</v>
      </c>
      <c r="L289" s="94">
        <f t="shared" si="24"/>
        <v>12</v>
      </c>
    </row>
    <row r="290" spans="1:12" s="6" customFormat="1" ht="23.25" customHeight="1" x14ac:dyDescent="0.25">
      <c r="A290" s="99">
        <v>3000</v>
      </c>
      <c r="B290" s="18" t="s">
        <v>51</v>
      </c>
      <c r="C290" s="188">
        <f>C291</f>
        <v>2720000</v>
      </c>
      <c r="D290" s="189">
        <v>0</v>
      </c>
      <c r="E290" s="189"/>
      <c r="F290" s="189"/>
      <c r="G290" s="188">
        <f>C290+E290</f>
        <v>2720000</v>
      </c>
      <c r="H290" s="188">
        <f>H291</f>
        <v>7067972</v>
      </c>
      <c r="I290" s="189"/>
      <c r="J290" s="189"/>
      <c r="K290" s="189"/>
      <c r="L290" s="188">
        <f>H290</f>
        <v>7067972</v>
      </c>
    </row>
    <row r="291" spans="1:12" s="6" customFormat="1" ht="18" customHeight="1" x14ac:dyDescent="0.25">
      <c r="A291" s="57">
        <v>3100</v>
      </c>
      <c r="B291" s="100" t="s">
        <v>52</v>
      </c>
      <c r="C291" s="188">
        <f>C292</f>
        <v>2720000</v>
      </c>
      <c r="D291" s="189">
        <v>0</v>
      </c>
      <c r="E291" s="189"/>
      <c r="F291" s="189"/>
      <c r="G291" s="188">
        <f t="shared" ref="G291:G293" si="25">C291+E291</f>
        <v>2720000</v>
      </c>
      <c r="H291" s="188">
        <f>H292</f>
        <v>7067972</v>
      </c>
      <c r="I291" s="189"/>
      <c r="J291" s="189"/>
      <c r="K291" s="189"/>
      <c r="L291" s="188">
        <f t="shared" ref="L291:L293" si="26">H291</f>
        <v>7067972</v>
      </c>
    </row>
    <row r="292" spans="1:12" s="6" customFormat="1" ht="19.5" customHeight="1" x14ac:dyDescent="0.25">
      <c r="A292" s="57">
        <v>3140</v>
      </c>
      <c r="B292" s="101" t="s">
        <v>92</v>
      </c>
      <c r="C292" s="188">
        <f>C293</f>
        <v>2720000</v>
      </c>
      <c r="D292" s="189">
        <v>0</v>
      </c>
      <c r="E292" s="189"/>
      <c r="F292" s="189"/>
      <c r="G292" s="188">
        <f t="shared" si="25"/>
        <v>2720000</v>
      </c>
      <c r="H292" s="188">
        <f>H293</f>
        <v>7067972</v>
      </c>
      <c r="I292" s="189"/>
      <c r="J292" s="189"/>
      <c r="K292" s="189"/>
      <c r="L292" s="188">
        <f t="shared" si="26"/>
        <v>7067972</v>
      </c>
    </row>
    <row r="293" spans="1:12" s="6" customFormat="1" ht="26.25" customHeight="1" x14ac:dyDescent="0.25">
      <c r="A293" s="57">
        <v>3143</v>
      </c>
      <c r="B293" s="101" t="s">
        <v>91</v>
      </c>
      <c r="C293" s="188">
        <v>2720000</v>
      </c>
      <c r="D293" s="189">
        <v>0</v>
      </c>
      <c r="E293" s="189"/>
      <c r="F293" s="189"/>
      <c r="G293" s="188">
        <f t="shared" si="25"/>
        <v>2720000</v>
      </c>
      <c r="H293" s="188">
        <v>7067972</v>
      </c>
      <c r="I293" s="189"/>
      <c r="J293" s="189"/>
      <c r="K293" s="189"/>
      <c r="L293" s="188">
        <f t="shared" si="26"/>
        <v>7067972</v>
      </c>
    </row>
    <row r="294" spans="1:12" s="6" customFormat="1" x14ac:dyDescent="0.25">
      <c r="A294" s="7"/>
      <c r="B294" s="7" t="s">
        <v>108</v>
      </c>
      <c r="C294" s="81">
        <f t="shared" ref="C294:I294" si="27">C290</f>
        <v>2720000</v>
      </c>
      <c r="D294" s="81">
        <f t="shared" si="27"/>
        <v>0</v>
      </c>
      <c r="E294" s="81">
        <f t="shared" si="27"/>
        <v>0</v>
      </c>
      <c r="F294" s="81">
        <f t="shared" si="27"/>
        <v>0</v>
      </c>
      <c r="G294" s="81">
        <f t="shared" si="27"/>
        <v>2720000</v>
      </c>
      <c r="H294" s="81">
        <f t="shared" si="27"/>
        <v>7067972</v>
      </c>
      <c r="I294" s="81">
        <f t="shared" si="27"/>
        <v>0</v>
      </c>
      <c r="J294" s="81">
        <f t="shared" ref="J294" si="28">I294</f>
        <v>0</v>
      </c>
      <c r="K294" s="81">
        <f>K290</f>
        <v>0</v>
      </c>
      <c r="L294" s="81">
        <f>L290</f>
        <v>7067972</v>
      </c>
    </row>
    <row r="295" spans="1:12" s="6" customFormat="1" x14ac:dyDescent="0.25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 s="6" customFormat="1" x14ac:dyDescent="0.25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 ht="15.75" x14ac:dyDescent="0.25">
      <c r="A297" s="270" t="s">
        <v>206</v>
      </c>
      <c r="B297" s="270"/>
      <c r="C297" s="270"/>
      <c r="D297" s="270"/>
      <c r="E297" s="270"/>
      <c r="F297" s="270"/>
      <c r="G297" s="270"/>
      <c r="H297" s="270"/>
      <c r="I297" s="270"/>
      <c r="J297" s="270"/>
      <c r="K297" s="270"/>
    </row>
    <row r="298" spans="1:12" x14ac:dyDescent="0.25">
      <c r="A298" s="267" t="s">
        <v>64</v>
      </c>
      <c r="B298" s="267"/>
      <c r="C298" s="267"/>
      <c r="D298" s="267"/>
      <c r="E298" s="267"/>
      <c r="F298" s="267"/>
      <c r="G298" s="267"/>
      <c r="H298" s="267"/>
      <c r="I298" s="267"/>
      <c r="J298" s="41"/>
    </row>
    <row r="299" spans="1:12" ht="24" customHeight="1" x14ac:dyDescent="0.25">
      <c r="A299" s="273" t="s">
        <v>81</v>
      </c>
      <c r="B299" s="265" t="s">
        <v>0</v>
      </c>
      <c r="C299" s="265" t="s">
        <v>37</v>
      </c>
      <c r="D299" s="265" t="s">
        <v>38</v>
      </c>
      <c r="E299" s="265" t="s">
        <v>134</v>
      </c>
      <c r="F299" s="265" t="s">
        <v>207</v>
      </c>
      <c r="G299" s="265" t="s">
        <v>208</v>
      </c>
      <c r="H299" s="265" t="s">
        <v>46</v>
      </c>
      <c r="I299" s="265" t="s">
        <v>47</v>
      </c>
    </row>
    <row r="300" spans="1:12" ht="74.25" customHeight="1" x14ac:dyDescent="0.25">
      <c r="A300" s="273"/>
      <c r="B300" s="265"/>
      <c r="C300" s="265"/>
      <c r="D300" s="265"/>
      <c r="E300" s="265"/>
      <c r="F300" s="265"/>
      <c r="G300" s="265"/>
      <c r="H300" s="265"/>
      <c r="I300" s="265"/>
    </row>
    <row r="301" spans="1:12" x14ac:dyDescent="0.25">
      <c r="A301" s="94">
        <v>1</v>
      </c>
      <c r="B301" s="94">
        <v>2</v>
      </c>
      <c r="C301" s="94">
        <f>B301+1</f>
        <v>3</v>
      </c>
      <c r="D301" s="94">
        <f t="shared" ref="D301:I301" si="29">C301+1</f>
        <v>4</v>
      </c>
      <c r="E301" s="94">
        <f t="shared" si="29"/>
        <v>5</v>
      </c>
      <c r="F301" s="94">
        <f t="shared" si="29"/>
        <v>6</v>
      </c>
      <c r="G301" s="94">
        <f t="shared" si="29"/>
        <v>7</v>
      </c>
      <c r="H301" s="94">
        <f t="shared" si="29"/>
        <v>8</v>
      </c>
      <c r="I301" s="94">
        <f t="shared" si="29"/>
        <v>9</v>
      </c>
    </row>
    <row r="302" spans="1:12" x14ac:dyDescent="0.25">
      <c r="A302" s="99">
        <v>3000</v>
      </c>
      <c r="B302" s="18" t="s">
        <v>51</v>
      </c>
      <c r="C302" s="188">
        <f t="shared" ref="C302:D304" si="30">C303</f>
        <v>49206</v>
      </c>
      <c r="D302" s="188">
        <f t="shared" si="30"/>
        <v>49206</v>
      </c>
      <c r="E302" s="94"/>
      <c r="F302" s="94"/>
      <c r="G302" s="94"/>
      <c r="H302" s="94"/>
      <c r="I302" s="94"/>
    </row>
    <row r="303" spans="1:12" ht="24" x14ac:dyDescent="0.25">
      <c r="A303" s="57">
        <v>3100</v>
      </c>
      <c r="B303" s="100" t="s">
        <v>52</v>
      </c>
      <c r="C303" s="188">
        <f t="shared" si="30"/>
        <v>49206</v>
      </c>
      <c r="D303" s="188">
        <f t="shared" si="30"/>
        <v>49206</v>
      </c>
      <c r="E303" s="94"/>
      <c r="F303" s="94"/>
      <c r="G303" s="94"/>
      <c r="H303" s="94"/>
      <c r="I303" s="94"/>
    </row>
    <row r="304" spans="1:12" ht="24" x14ac:dyDescent="0.25">
      <c r="A304" s="57">
        <v>3140</v>
      </c>
      <c r="B304" s="101" t="s">
        <v>92</v>
      </c>
      <c r="C304" s="188">
        <f t="shared" si="30"/>
        <v>49206</v>
      </c>
      <c r="D304" s="188">
        <f t="shared" si="30"/>
        <v>49206</v>
      </c>
      <c r="E304" s="94"/>
      <c r="F304" s="94"/>
      <c r="G304" s="94"/>
      <c r="H304" s="94"/>
      <c r="I304" s="94"/>
    </row>
    <row r="305" spans="1:14" ht="24.75" customHeight="1" x14ac:dyDescent="0.25">
      <c r="A305" s="57">
        <v>3143</v>
      </c>
      <c r="B305" s="101" t="s">
        <v>91</v>
      </c>
      <c r="C305" s="188">
        <v>49206</v>
      </c>
      <c r="D305" s="188">
        <v>49206</v>
      </c>
      <c r="E305" s="96"/>
      <c r="F305" s="96"/>
      <c r="G305" s="96"/>
      <c r="H305" s="94"/>
      <c r="I305" s="94"/>
    </row>
    <row r="306" spans="1:14" s="6" customFormat="1" ht="22.5" customHeight="1" x14ac:dyDescent="0.25">
      <c r="A306" s="7"/>
      <c r="B306" s="8" t="s">
        <v>108</v>
      </c>
      <c r="C306" s="81">
        <f>C305</f>
        <v>49206</v>
      </c>
      <c r="D306" s="81">
        <f>D305</f>
        <v>49206</v>
      </c>
      <c r="E306" s="81">
        <f t="shared" ref="E306:G306" si="31">E305</f>
        <v>0</v>
      </c>
      <c r="F306" s="81">
        <f t="shared" si="31"/>
        <v>0</v>
      </c>
      <c r="G306" s="81">
        <f t="shared" si="31"/>
        <v>0</v>
      </c>
      <c r="H306" s="7"/>
      <c r="I306" s="7"/>
    </row>
    <row r="307" spans="1:14" x14ac:dyDescent="0.25">
      <c r="A307" s="70"/>
    </row>
    <row r="308" spans="1:14" ht="2.25" customHeight="1" x14ac:dyDescent="0.25">
      <c r="A308" s="25"/>
    </row>
    <row r="309" spans="1:14" ht="28.5" customHeight="1" x14ac:dyDescent="0.25">
      <c r="A309" s="299" t="s">
        <v>209</v>
      </c>
      <c r="B309" s="299"/>
      <c r="C309" s="299"/>
      <c r="D309" s="299"/>
      <c r="E309" s="299"/>
      <c r="F309" s="299"/>
      <c r="G309" s="299"/>
      <c r="H309" s="299"/>
      <c r="I309" s="299"/>
      <c r="J309" s="299"/>
      <c r="K309" s="299"/>
    </row>
    <row r="310" spans="1:14" ht="0.75" customHeight="1" x14ac:dyDescent="0.25">
      <c r="A310" s="70"/>
    </row>
    <row r="311" spans="1:14" x14ac:dyDescent="0.25">
      <c r="A311" s="70"/>
    </row>
    <row r="312" spans="1:14" ht="21" customHeight="1" x14ac:dyDescent="0.25">
      <c r="A312" s="297" t="s">
        <v>135</v>
      </c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</row>
    <row r="313" spans="1:14" ht="15.75" x14ac:dyDescent="0.25">
      <c r="A313" s="39"/>
    </row>
    <row r="314" spans="1:14" ht="49.5" customHeight="1" x14ac:dyDescent="0.25">
      <c r="A314" s="299" t="s">
        <v>210</v>
      </c>
      <c r="B314" s="299"/>
      <c r="C314" s="299"/>
      <c r="D314" s="299"/>
      <c r="E314" s="299"/>
      <c r="F314" s="299"/>
      <c r="G314" s="299"/>
      <c r="H314" s="299"/>
      <c r="I314" s="299"/>
      <c r="J314" s="299"/>
      <c r="K314" s="299"/>
      <c r="L314" s="299"/>
      <c r="M314" s="299"/>
    </row>
    <row r="315" spans="1:14" ht="33" customHeight="1" x14ac:dyDescent="0.25">
      <c r="A315" s="276" t="s">
        <v>136</v>
      </c>
      <c r="B315" s="276"/>
      <c r="C315" s="276"/>
      <c r="D315" s="276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</row>
    <row r="316" spans="1:14" ht="36" customHeight="1" x14ac:dyDescent="0.25">
      <c r="A316" s="277" t="s">
        <v>229</v>
      </c>
      <c r="B316" s="277"/>
      <c r="C316" s="277"/>
      <c r="D316" s="277"/>
      <c r="E316" s="277"/>
      <c r="F316" s="277"/>
      <c r="G316" s="277"/>
      <c r="H316" s="277"/>
      <c r="I316" s="277"/>
      <c r="J316" s="277"/>
      <c r="K316" s="277"/>
      <c r="L316" s="277"/>
      <c r="M316" s="277"/>
      <c r="N316" s="277"/>
    </row>
    <row r="317" spans="1:14" x14ac:dyDescent="0.25">
      <c r="A317" s="275"/>
      <c r="B317" s="275"/>
      <c r="C317" s="275"/>
      <c r="D317" s="275"/>
      <c r="E317" s="275"/>
      <c r="F317" s="275"/>
      <c r="G317" s="275"/>
      <c r="H317" s="275"/>
      <c r="I317" s="275"/>
      <c r="J317" s="275"/>
      <c r="K317" s="275"/>
      <c r="L317" s="275"/>
      <c r="M317" s="275"/>
      <c r="N317" s="275"/>
    </row>
    <row r="318" spans="1:14" ht="30" customHeight="1" x14ac:dyDescent="0.25">
      <c r="A318" s="280" t="s">
        <v>239</v>
      </c>
      <c r="B318" s="280"/>
      <c r="C318" s="72"/>
      <c r="D318" s="280" t="s">
        <v>85</v>
      </c>
      <c r="E318" s="280"/>
      <c r="F318" s="73"/>
      <c r="G318" s="298" t="s">
        <v>240</v>
      </c>
      <c r="H318" s="298"/>
    </row>
    <row r="319" spans="1:14" ht="18.75" customHeight="1" x14ac:dyDescent="0.25">
      <c r="A319" s="300"/>
      <c r="B319" s="301"/>
      <c r="C319" s="301"/>
      <c r="D319" s="274" t="s">
        <v>2</v>
      </c>
      <c r="E319" s="274"/>
      <c r="F319" s="74"/>
      <c r="G319" s="274" t="s">
        <v>3</v>
      </c>
      <c r="H319" s="274"/>
    </row>
    <row r="320" spans="1:14" ht="15" customHeight="1" x14ac:dyDescent="0.25">
      <c r="A320" s="300"/>
      <c r="B320" s="301"/>
      <c r="C320" s="301"/>
      <c r="D320" s="274"/>
      <c r="E320" s="274"/>
      <c r="F320" s="74"/>
      <c r="G320" s="274"/>
      <c r="H320" s="274"/>
    </row>
    <row r="321" spans="1:8" ht="24.75" customHeight="1" x14ac:dyDescent="0.25">
      <c r="A321" s="302" t="s">
        <v>56</v>
      </c>
      <c r="B321" s="302"/>
      <c r="C321" s="75"/>
      <c r="D321" s="280" t="s">
        <v>86</v>
      </c>
      <c r="E321" s="280"/>
      <c r="F321" s="73"/>
      <c r="G321" s="298" t="s">
        <v>55</v>
      </c>
      <c r="H321" s="298"/>
    </row>
    <row r="322" spans="1:8" ht="15.75" customHeight="1" x14ac:dyDescent="0.25">
      <c r="A322" s="76"/>
      <c r="B322" s="77"/>
      <c r="C322" s="77"/>
      <c r="D322" s="274" t="s">
        <v>2</v>
      </c>
      <c r="E322" s="274"/>
      <c r="F322" s="74"/>
      <c r="G322" s="274" t="s">
        <v>3</v>
      </c>
      <c r="H322" s="274"/>
    </row>
    <row r="323" spans="1:8" ht="15" customHeight="1" x14ac:dyDescent="0.25">
      <c r="A323" s="78"/>
      <c r="D323" s="274"/>
      <c r="E323" s="274"/>
      <c r="F323" s="74"/>
      <c r="G323" s="274"/>
      <c r="H323" s="274"/>
    </row>
    <row r="324" spans="1:8" x14ac:dyDescent="0.25">
      <c r="A324" s="78"/>
    </row>
    <row r="325" spans="1:8" x14ac:dyDescent="0.25">
      <c r="A325" s="78"/>
    </row>
    <row r="326" spans="1:8" ht="54" customHeight="1" x14ac:dyDescent="0.3">
      <c r="A326" s="296" t="s">
        <v>4</v>
      </c>
      <c r="B326" s="296"/>
      <c r="C326" s="296"/>
      <c r="D326" s="296"/>
      <c r="E326" s="22"/>
      <c r="F326" s="22"/>
      <c r="G326" s="23" t="s">
        <v>5</v>
      </c>
      <c r="H326" s="22"/>
    </row>
    <row r="327" spans="1:8" ht="18" x14ac:dyDescent="0.25">
      <c r="A327" s="24"/>
    </row>
  </sheetData>
  <mergeCells count="251">
    <mergeCell ref="A172:M172"/>
    <mergeCell ref="A197:J197"/>
    <mergeCell ref="A261:B261"/>
    <mergeCell ref="A49:J49"/>
    <mergeCell ref="C299:C300"/>
    <mergeCell ref="B299:B300"/>
    <mergeCell ref="A271:K271"/>
    <mergeCell ref="A257:B258"/>
    <mergeCell ref="C257:C258"/>
    <mergeCell ref="D257:D258"/>
    <mergeCell ref="A259:B259"/>
    <mergeCell ref="A260:B260"/>
    <mergeCell ref="A267:M268"/>
    <mergeCell ref="L237:L238"/>
    <mergeCell ref="A235:L235"/>
    <mergeCell ref="D247:F247"/>
    <mergeCell ref="G247:I247"/>
    <mergeCell ref="A223:L223"/>
    <mergeCell ref="G67:J67"/>
    <mergeCell ref="A59:A60"/>
    <mergeCell ref="B59:B60"/>
    <mergeCell ref="C59:C60"/>
    <mergeCell ref="D131:D132"/>
    <mergeCell ref="E131:E132"/>
    <mergeCell ref="A326:D326"/>
    <mergeCell ref="A312:K312"/>
    <mergeCell ref="D318:E318"/>
    <mergeCell ref="G318:H318"/>
    <mergeCell ref="A273:K273"/>
    <mergeCell ref="A285:L285"/>
    <mergeCell ref="I299:I300"/>
    <mergeCell ref="H299:H300"/>
    <mergeCell ref="E299:E300"/>
    <mergeCell ref="D299:D300"/>
    <mergeCell ref="D322:E323"/>
    <mergeCell ref="G322:H323"/>
    <mergeCell ref="A309:K309"/>
    <mergeCell ref="A314:M314"/>
    <mergeCell ref="A319:A320"/>
    <mergeCell ref="B319:B320"/>
    <mergeCell ref="C319:C320"/>
    <mergeCell ref="G275:G276"/>
    <mergeCell ref="A274:J274"/>
    <mergeCell ref="J275:J276"/>
    <mergeCell ref="G319:H320"/>
    <mergeCell ref="A321:B321"/>
    <mergeCell ref="D321:E321"/>
    <mergeCell ref="G321:H321"/>
    <mergeCell ref="H131:H132"/>
    <mergeCell ref="I131:I132"/>
    <mergeCell ref="L95:L96"/>
    <mergeCell ref="A129:J129"/>
    <mergeCell ref="A142:N142"/>
    <mergeCell ref="A153:N153"/>
    <mergeCell ref="A154:J154"/>
    <mergeCell ref="D95:D96"/>
    <mergeCell ref="E95:E96"/>
    <mergeCell ref="H95:H96"/>
    <mergeCell ref="I95:I96"/>
    <mergeCell ref="A102:J102"/>
    <mergeCell ref="H104:H105"/>
    <mergeCell ref="A94:A96"/>
    <mergeCell ref="B94:B96"/>
    <mergeCell ref="G94:J94"/>
    <mergeCell ref="C103:F103"/>
    <mergeCell ref="G103:J103"/>
    <mergeCell ref="D104:D105"/>
    <mergeCell ref="E104:E105"/>
    <mergeCell ref="C94:F94"/>
    <mergeCell ref="A101:O101"/>
    <mergeCell ref="A141:L141"/>
    <mergeCell ref="C143:F143"/>
    <mergeCell ref="L40:L41"/>
    <mergeCell ref="M40:M41"/>
    <mergeCell ref="A39:A41"/>
    <mergeCell ref="B39:B41"/>
    <mergeCell ref="C39:F39"/>
    <mergeCell ref="G39:J39"/>
    <mergeCell ref="K39:N39"/>
    <mergeCell ref="D40:D41"/>
    <mergeCell ref="E40:E41"/>
    <mergeCell ref="H40:H41"/>
    <mergeCell ref="I40:I41"/>
    <mergeCell ref="H59:H60"/>
    <mergeCell ref="I59:I60"/>
    <mergeCell ref="J59:J60"/>
    <mergeCell ref="A65:L65"/>
    <mergeCell ref="A67:A69"/>
    <mergeCell ref="C130:F130"/>
    <mergeCell ref="B67:B69"/>
    <mergeCell ref="C67:F67"/>
    <mergeCell ref="G130:J130"/>
    <mergeCell ref="M95:M96"/>
    <mergeCell ref="A103:A105"/>
    <mergeCell ref="B103:B105"/>
    <mergeCell ref="K94:N94"/>
    <mergeCell ref="A48:O48"/>
    <mergeCell ref="A50:A52"/>
    <mergeCell ref="B50:B52"/>
    <mergeCell ref="C50:F50"/>
    <mergeCell ref="G50:J50"/>
    <mergeCell ref="D51:D52"/>
    <mergeCell ref="E51:E52"/>
    <mergeCell ref="H51:H52"/>
    <mergeCell ref="I51:I52"/>
    <mergeCell ref="D59:D60"/>
    <mergeCell ref="E59:E60"/>
    <mergeCell ref="K67:N67"/>
    <mergeCell ref="D68:D69"/>
    <mergeCell ref="E68:E69"/>
    <mergeCell ref="H68:H69"/>
    <mergeCell ref="I68:I69"/>
    <mergeCell ref="L68:L69"/>
    <mergeCell ref="M68:M69"/>
    <mergeCell ref="F59:F60"/>
    <mergeCell ref="G59:G60"/>
    <mergeCell ref="A1:O1"/>
    <mergeCell ref="A12:O12"/>
    <mergeCell ref="A34:L34"/>
    <mergeCell ref="A38:N38"/>
    <mergeCell ref="F22:I22"/>
    <mergeCell ref="F23:I23"/>
    <mergeCell ref="K2:P5"/>
    <mergeCell ref="P226:P227"/>
    <mergeCell ref="A236:A238"/>
    <mergeCell ref="B236:B238"/>
    <mergeCell ref="C236:C238"/>
    <mergeCell ref="O225:P225"/>
    <mergeCell ref="C226:D226"/>
    <mergeCell ref="E226:F226"/>
    <mergeCell ref="G226:H226"/>
    <mergeCell ref="I226:J226"/>
    <mergeCell ref="K226:K227"/>
    <mergeCell ref="L226:L227"/>
    <mergeCell ref="M226:M227"/>
    <mergeCell ref="N226:N227"/>
    <mergeCell ref="O226:O227"/>
    <mergeCell ref="A225:A227"/>
    <mergeCell ref="B225:B227"/>
    <mergeCell ref="C225:F225"/>
    <mergeCell ref="A192:L192"/>
    <mergeCell ref="A169:A170"/>
    <mergeCell ref="B169:B170"/>
    <mergeCell ref="C169:C170"/>
    <mergeCell ref="D169:D170"/>
    <mergeCell ref="E169:G169"/>
    <mergeCell ref="M144:M145"/>
    <mergeCell ref="A25:N25"/>
    <mergeCell ref="A27:O27"/>
    <mergeCell ref="A33:N33"/>
    <mergeCell ref="A36:N36"/>
    <mergeCell ref="A37:N37"/>
    <mergeCell ref="E144:E145"/>
    <mergeCell ref="H144:H145"/>
    <mergeCell ref="I144:I145"/>
    <mergeCell ref="L144:L145"/>
    <mergeCell ref="A128:O128"/>
    <mergeCell ref="A140:L140"/>
    <mergeCell ref="A66:N66"/>
    <mergeCell ref="A93:N93"/>
    <mergeCell ref="A92:O92"/>
    <mergeCell ref="I104:I105"/>
    <mergeCell ref="A130:A132"/>
    <mergeCell ref="B130:B132"/>
    <mergeCell ref="G143:J143"/>
    <mergeCell ref="K143:N143"/>
    <mergeCell ref="D144:D145"/>
    <mergeCell ref="K169:M169"/>
    <mergeCell ref="H169:J169"/>
    <mergeCell ref="A155:A157"/>
    <mergeCell ref="B155:B157"/>
    <mergeCell ref="C155:F155"/>
    <mergeCell ref="G155:J155"/>
    <mergeCell ref="D156:D157"/>
    <mergeCell ref="E156:E157"/>
    <mergeCell ref="A166:L166"/>
    <mergeCell ref="A167:K167"/>
    <mergeCell ref="H156:H157"/>
    <mergeCell ref="I156:I157"/>
    <mergeCell ref="A143:A145"/>
    <mergeCell ref="B143:B145"/>
    <mergeCell ref="A318:B318"/>
    <mergeCell ref="F299:F300"/>
    <mergeCell ref="G299:G300"/>
    <mergeCell ref="A298:I298"/>
    <mergeCell ref="E257:F257"/>
    <mergeCell ref="G257:H257"/>
    <mergeCell ref="I287:I288"/>
    <mergeCell ref="A217:B218"/>
    <mergeCell ref="A219:B219"/>
    <mergeCell ref="A220:B220"/>
    <mergeCell ref="A221:B221"/>
    <mergeCell ref="D236:F236"/>
    <mergeCell ref="F237:F238"/>
    <mergeCell ref="G236:I236"/>
    <mergeCell ref="A247:A249"/>
    <mergeCell ref="B247:B249"/>
    <mergeCell ref="C247:C249"/>
    <mergeCell ref="F248:F249"/>
    <mergeCell ref="E287:F287"/>
    <mergeCell ref="H287:H288"/>
    <mergeCell ref="H275:I275"/>
    <mergeCell ref="A286:A288"/>
    <mergeCell ref="B286:B288"/>
    <mergeCell ref="C286:G286"/>
    <mergeCell ref="D194:D195"/>
    <mergeCell ref="B194:B195"/>
    <mergeCell ref="C194:C195"/>
    <mergeCell ref="A194:A195"/>
    <mergeCell ref="E194:G194"/>
    <mergeCell ref="H194:J194"/>
    <mergeCell ref="D319:E320"/>
    <mergeCell ref="A317:N317"/>
    <mergeCell ref="A315:N315"/>
    <mergeCell ref="A316:N316"/>
    <mergeCell ref="M257:N257"/>
    <mergeCell ref="L287:L288"/>
    <mergeCell ref="I257:J257"/>
    <mergeCell ref="K257:L257"/>
    <mergeCell ref="F275:F276"/>
    <mergeCell ref="A275:A276"/>
    <mergeCell ref="B275:B276"/>
    <mergeCell ref="C275:C276"/>
    <mergeCell ref="D275:D276"/>
    <mergeCell ref="E275:E276"/>
    <mergeCell ref="A299:A300"/>
    <mergeCell ref="A284:M284"/>
    <mergeCell ref="J287:K287"/>
    <mergeCell ref="A297:K297"/>
    <mergeCell ref="H286:L286"/>
    <mergeCell ref="C287:C288"/>
    <mergeCell ref="D287:D288"/>
    <mergeCell ref="C217:D217"/>
    <mergeCell ref="E217:F217"/>
    <mergeCell ref="G217:H217"/>
    <mergeCell ref="I217:J217"/>
    <mergeCell ref="K217:L217"/>
    <mergeCell ref="I248:I249"/>
    <mergeCell ref="A246:H246"/>
    <mergeCell ref="I237:I238"/>
    <mergeCell ref="A269:N270"/>
    <mergeCell ref="A264:B264"/>
    <mergeCell ref="G225:J225"/>
    <mergeCell ref="K225:L225"/>
    <mergeCell ref="M225:N225"/>
    <mergeCell ref="A234:L234"/>
    <mergeCell ref="A233:K233"/>
    <mergeCell ref="J236:L236"/>
    <mergeCell ref="A262:B262"/>
    <mergeCell ref="A263:B263"/>
    <mergeCell ref="A265:B265"/>
  </mergeCells>
  <pageMargins left="0.70866141732283472" right="0.70866141732283472" top="0.31496062992125984" bottom="0.23622047244094491" header="0.31496062992125984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0" workbookViewId="0">
      <selection activeCell="L56" sqref="L56"/>
    </sheetView>
  </sheetViews>
  <sheetFormatPr defaultRowHeight="15" x14ac:dyDescent="0.25"/>
  <cols>
    <col min="1" max="1" width="17.85546875" customWidth="1"/>
    <col min="2" max="2" width="16.7109375" customWidth="1"/>
    <col min="3" max="3" width="14.7109375" customWidth="1"/>
    <col min="4" max="4" width="23.5703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6.42578125" customWidth="1"/>
    <col min="10" max="10" width="9.85546875" customWidth="1"/>
  </cols>
  <sheetData>
    <row r="1" spans="1:12" ht="15.75" customHeight="1" x14ac:dyDescent="0.25">
      <c r="A1" s="106"/>
      <c r="B1" s="106"/>
      <c r="C1" s="106"/>
      <c r="D1" s="106"/>
      <c r="E1" s="106"/>
      <c r="F1" s="106"/>
      <c r="G1" s="106"/>
      <c r="H1" s="106"/>
      <c r="I1" s="106" t="s">
        <v>142</v>
      </c>
    </row>
    <row r="2" spans="1:12" ht="14.25" customHeight="1" x14ac:dyDescent="0.25">
      <c r="A2" s="106"/>
      <c r="B2" s="106"/>
      <c r="C2" s="106"/>
      <c r="D2" s="106"/>
      <c r="E2" s="106"/>
      <c r="F2" s="106"/>
      <c r="G2" s="320"/>
      <c r="H2" s="320"/>
      <c r="I2" s="320"/>
    </row>
    <row r="3" spans="1:12" ht="79.5" customHeight="1" x14ac:dyDescent="0.25">
      <c r="A3" s="106"/>
      <c r="B3" s="106"/>
      <c r="C3" s="106"/>
      <c r="D3" s="106"/>
      <c r="E3" s="106"/>
      <c r="F3" s="106"/>
      <c r="G3" s="326" t="s">
        <v>143</v>
      </c>
      <c r="H3" s="326"/>
      <c r="I3" s="326"/>
    </row>
    <row r="4" spans="1:12" ht="15.7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</row>
    <row r="5" spans="1:12" ht="15.75" customHeight="1" x14ac:dyDescent="0.25">
      <c r="A5" s="106"/>
      <c r="B5" s="106"/>
      <c r="C5" s="106"/>
      <c r="D5" s="106"/>
      <c r="E5" s="106"/>
      <c r="F5" s="106"/>
      <c r="G5" s="106"/>
      <c r="H5" s="106"/>
      <c r="I5" s="106"/>
    </row>
    <row r="6" spans="1:12" ht="15.75" x14ac:dyDescent="0.25">
      <c r="A6" s="107"/>
    </row>
    <row r="7" spans="1:12" ht="15.75" x14ac:dyDescent="0.25">
      <c r="A7" s="107"/>
    </row>
    <row r="8" spans="1:12" ht="18.75" x14ac:dyDescent="0.25">
      <c r="A8" s="319" t="s">
        <v>144</v>
      </c>
      <c r="B8" s="319"/>
      <c r="C8" s="319"/>
      <c r="D8" s="319"/>
      <c r="E8" s="319"/>
      <c r="F8" s="319"/>
      <c r="G8" s="319"/>
      <c r="H8" s="319"/>
      <c r="I8" s="319"/>
    </row>
    <row r="9" spans="1:12" ht="15.75" x14ac:dyDescent="0.25">
      <c r="A9" s="107"/>
    </row>
    <row r="10" spans="1:12" ht="15.75" x14ac:dyDescent="0.25">
      <c r="A10" s="107"/>
    </row>
    <row r="11" spans="1:12" ht="15.75" x14ac:dyDescent="0.25">
      <c r="A11" s="108" t="s">
        <v>232</v>
      </c>
      <c r="H11" s="83" t="s">
        <v>115</v>
      </c>
      <c r="I11" s="88" t="s">
        <v>120</v>
      </c>
    </row>
    <row r="12" spans="1:12" x14ac:dyDescent="0.25">
      <c r="A12" s="109" t="s">
        <v>145</v>
      </c>
      <c r="B12" s="110"/>
      <c r="C12" s="110"/>
      <c r="D12" s="110"/>
      <c r="E12" s="110"/>
      <c r="F12" s="110"/>
      <c r="G12" s="110"/>
      <c r="H12" s="109" t="s">
        <v>116</v>
      </c>
      <c r="I12" s="91" t="s">
        <v>125</v>
      </c>
      <c r="J12" s="110"/>
      <c r="K12" s="110"/>
      <c r="L12" s="110"/>
    </row>
    <row r="13" spans="1:12" ht="15.75" x14ac:dyDescent="0.25">
      <c r="A13" s="111"/>
    </row>
    <row r="14" spans="1:12" ht="45.75" customHeight="1" x14ac:dyDescent="0.25">
      <c r="A14" s="320" t="s">
        <v>233</v>
      </c>
      <c r="B14" s="320"/>
      <c r="C14" s="320"/>
      <c r="D14" s="320"/>
      <c r="E14" s="320"/>
      <c r="F14" s="320"/>
      <c r="G14" s="320"/>
      <c r="H14" s="320"/>
      <c r="I14" s="320"/>
    </row>
    <row r="15" spans="1:12" ht="41.25" customHeight="1" x14ac:dyDescent="0.25">
      <c r="A15" s="320" t="s">
        <v>146</v>
      </c>
      <c r="B15" s="320"/>
      <c r="C15" s="320"/>
      <c r="D15" s="320"/>
      <c r="E15" s="320"/>
      <c r="F15" s="320"/>
      <c r="G15" s="320"/>
      <c r="H15" s="320"/>
      <c r="I15" s="320"/>
    </row>
    <row r="16" spans="1:12" ht="18.75" customHeight="1" x14ac:dyDescent="0.25">
      <c r="A16" s="112"/>
      <c r="B16" s="112"/>
      <c r="C16" s="112"/>
      <c r="D16" s="112"/>
      <c r="E16" s="112"/>
      <c r="F16" s="112"/>
      <c r="G16" s="112"/>
      <c r="H16" s="112"/>
      <c r="I16" s="112"/>
    </row>
    <row r="17" spans="1:9" ht="37.5" customHeight="1" x14ac:dyDescent="0.25">
      <c r="A17" s="356" t="s">
        <v>147</v>
      </c>
      <c r="B17" s="356"/>
      <c r="C17" s="356" t="s">
        <v>20</v>
      </c>
      <c r="D17" s="356"/>
      <c r="E17" s="113" t="s">
        <v>148</v>
      </c>
      <c r="F17" s="113" t="s">
        <v>149</v>
      </c>
      <c r="G17" s="113" t="s">
        <v>150</v>
      </c>
      <c r="H17" s="113" t="s">
        <v>130</v>
      </c>
      <c r="I17" s="113" t="s">
        <v>151</v>
      </c>
    </row>
    <row r="18" spans="1:9" ht="16.5" customHeight="1" x14ac:dyDescent="0.25">
      <c r="A18" s="354">
        <v>1</v>
      </c>
      <c r="B18" s="355"/>
      <c r="C18" s="357">
        <v>2</v>
      </c>
      <c r="D18" s="358"/>
      <c r="E18" s="114">
        <v>3</v>
      </c>
      <c r="F18" s="114">
        <v>4</v>
      </c>
      <c r="G18" s="114">
        <v>5</v>
      </c>
      <c r="H18" s="114">
        <v>6</v>
      </c>
      <c r="I18" s="114">
        <v>7</v>
      </c>
    </row>
    <row r="19" spans="1:9" ht="36" customHeight="1" x14ac:dyDescent="0.25">
      <c r="A19" s="359" t="s">
        <v>170</v>
      </c>
      <c r="B19" s="360"/>
      <c r="C19" s="360"/>
      <c r="D19" s="360"/>
      <c r="E19" s="360"/>
      <c r="F19" s="360"/>
      <c r="G19" s="360"/>
      <c r="H19" s="360"/>
      <c r="I19" s="361"/>
    </row>
    <row r="20" spans="1:9" ht="20.25" customHeight="1" x14ac:dyDescent="0.25">
      <c r="A20" s="352" t="s">
        <v>23</v>
      </c>
      <c r="B20" s="353"/>
      <c r="C20" s="357"/>
      <c r="D20" s="358"/>
      <c r="E20" s="115"/>
      <c r="F20" s="17"/>
      <c r="G20" s="17"/>
      <c r="H20" s="17"/>
      <c r="I20" s="17"/>
    </row>
    <row r="21" spans="1:9" ht="21.75" customHeight="1" x14ac:dyDescent="0.25">
      <c r="A21" s="350" t="s">
        <v>211</v>
      </c>
      <c r="B21" s="351"/>
      <c r="C21" s="330" t="s">
        <v>93</v>
      </c>
      <c r="D21" s="331"/>
      <c r="E21" s="190">
        <f>'Додаток 2'!F174</f>
        <v>49206</v>
      </c>
      <c r="F21" s="191">
        <f>'Додаток 2'!I174</f>
        <v>2500000</v>
      </c>
      <c r="G21" s="253">
        <v>7067972</v>
      </c>
      <c r="H21" s="253">
        <v>3430731</v>
      </c>
      <c r="I21" s="253"/>
    </row>
    <row r="22" spans="1:9" ht="24" customHeight="1" x14ac:dyDescent="0.25">
      <c r="A22" s="350" t="s">
        <v>212</v>
      </c>
      <c r="B22" s="351"/>
      <c r="C22" s="330" t="s">
        <v>93</v>
      </c>
      <c r="D22" s="331"/>
      <c r="E22" s="192"/>
      <c r="F22" s="191">
        <f>'Додаток 2'!I175</f>
        <v>220000</v>
      </c>
      <c r="G22" s="254"/>
      <c r="H22" s="253">
        <v>404269</v>
      </c>
      <c r="I22" s="253">
        <v>400000</v>
      </c>
    </row>
    <row r="23" spans="1:9" ht="19.5" customHeight="1" x14ac:dyDescent="0.25">
      <c r="A23" s="352" t="s">
        <v>24</v>
      </c>
      <c r="B23" s="353"/>
      <c r="C23" s="354"/>
      <c r="D23" s="355"/>
      <c r="E23" s="193"/>
      <c r="F23" s="193"/>
      <c r="G23" s="174"/>
      <c r="H23" s="174"/>
      <c r="I23" s="175"/>
    </row>
    <row r="24" spans="1:9" ht="28.5" customHeight="1" x14ac:dyDescent="0.25">
      <c r="A24" s="348" t="s">
        <v>213</v>
      </c>
      <c r="B24" s="349"/>
      <c r="C24" s="330" t="s">
        <v>94</v>
      </c>
      <c r="D24" s="331"/>
      <c r="E24" s="194">
        <f>'Додаток 2'!F179</f>
        <v>1</v>
      </c>
      <c r="F24" s="194">
        <f>'Додаток 2'!I179</f>
        <v>1</v>
      </c>
      <c r="G24" s="251">
        <v>1</v>
      </c>
      <c r="H24" s="251">
        <v>1</v>
      </c>
      <c r="I24" s="250"/>
    </row>
    <row r="25" spans="1:9" ht="30" customHeight="1" x14ac:dyDescent="0.25">
      <c r="A25" s="348" t="s">
        <v>217</v>
      </c>
      <c r="B25" s="349"/>
      <c r="C25" s="330" t="s">
        <v>94</v>
      </c>
      <c r="D25" s="331"/>
      <c r="E25" s="194">
        <v>0</v>
      </c>
      <c r="F25" s="194">
        <f>'Додаток 2'!I180</f>
        <v>1</v>
      </c>
      <c r="G25" s="251"/>
      <c r="H25" s="251">
        <v>1</v>
      </c>
      <c r="I25" s="250">
        <v>2</v>
      </c>
    </row>
    <row r="26" spans="1:9" ht="22.5" customHeight="1" x14ac:dyDescent="0.25">
      <c r="A26" s="348" t="s">
        <v>215</v>
      </c>
      <c r="B26" s="349"/>
      <c r="C26" s="330" t="s">
        <v>139</v>
      </c>
      <c r="D26" s="331"/>
      <c r="E26" s="194">
        <v>0</v>
      </c>
      <c r="F26" s="194">
        <f>'Додаток 2'!I181</f>
        <v>4382.3999999999996</v>
      </c>
      <c r="G26" s="251">
        <v>4382.3999999999996</v>
      </c>
      <c r="H26" s="251">
        <v>4382.3999999999996</v>
      </c>
      <c r="I26" s="177"/>
    </row>
    <row r="27" spans="1:9" ht="27" customHeight="1" x14ac:dyDescent="0.25">
      <c r="A27" s="348" t="s">
        <v>214</v>
      </c>
      <c r="B27" s="349"/>
      <c r="C27" s="330" t="s">
        <v>139</v>
      </c>
      <c r="D27" s="331"/>
      <c r="E27" s="194">
        <v>0</v>
      </c>
      <c r="F27" s="195">
        <f>'Додаток 2'!I182</f>
        <v>751</v>
      </c>
      <c r="G27" s="252">
        <v>2632</v>
      </c>
      <c r="H27" s="251">
        <v>1277.4000000000001</v>
      </c>
      <c r="I27" s="177"/>
    </row>
    <row r="28" spans="1:9" ht="18" customHeight="1" x14ac:dyDescent="0.25">
      <c r="A28" s="346" t="s">
        <v>25</v>
      </c>
      <c r="B28" s="347"/>
      <c r="C28" s="330"/>
      <c r="D28" s="331"/>
      <c r="E28" s="176"/>
      <c r="F28" s="176"/>
      <c r="G28" s="176"/>
      <c r="H28" s="176"/>
      <c r="I28" s="177"/>
    </row>
    <row r="29" spans="1:9" ht="24.75" customHeight="1" x14ac:dyDescent="0.25">
      <c r="A29" s="344" t="s">
        <v>112</v>
      </c>
      <c r="B29" s="345"/>
      <c r="C29" s="330" t="s">
        <v>93</v>
      </c>
      <c r="D29" s="331"/>
      <c r="E29" s="196">
        <f>'Додаток 2'!F184</f>
        <v>49206</v>
      </c>
      <c r="F29" s="196">
        <f>'Додаток 2'!I184</f>
        <v>2500000</v>
      </c>
      <c r="G29" s="252">
        <v>7067972</v>
      </c>
      <c r="H29" s="252">
        <v>3430731</v>
      </c>
      <c r="I29" s="255"/>
    </row>
    <row r="30" spans="1:9" ht="27" customHeight="1" x14ac:dyDescent="0.25">
      <c r="A30" s="344" t="s">
        <v>218</v>
      </c>
      <c r="B30" s="345"/>
      <c r="C30" s="330" t="s">
        <v>93</v>
      </c>
      <c r="D30" s="331"/>
      <c r="E30" s="197"/>
      <c r="F30" s="196">
        <f>'Додаток 2'!I185</f>
        <v>220000</v>
      </c>
      <c r="G30" s="252"/>
      <c r="H30" s="252">
        <v>404269</v>
      </c>
      <c r="I30" s="256">
        <v>200000</v>
      </c>
    </row>
    <row r="31" spans="1:9" ht="18" customHeight="1" x14ac:dyDescent="0.25">
      <c r="A31" s="346" t="s">
        <v>26</v>
      </c>
      <c r="B31" s="347"/>
      <c r="C31" s="330"/>
      <c r="D31" s="331"/>
      <c r="E31" s="197"/>
      <c r="F31" s="197"/>
      <c r="G31" s="176"/>
      <c r="H31" s="176"/>
      <c r="I31" s="177"/>
    </row>
    <row r="32" spans="1:9" ht="26.25" customHeight="1" x14ac:dyDescent="0.25">
      <c r="A32" s="344" t="s">
        <v>219</v>
      </c>
      <c r="B32" s="345"/>
      <c r="C32" s="330" t="s">
        <v>95</v>
      </c>
      <c r="D32" s="331"/>
      <c r="E32" s="198">
        <f>'Додаток 2'!F187</f>
        <v>3</v>
      </c>
      <c r="F32" s="197">
        <f>'Додаток 2'!I187</f>
        <v>3.3</v>
      </c>
      <c r="G32" s="251">
        <v>9.1999999999999993</v>
      </c>
      <c r="H32" s="251">
        <v>56</v>
      </c>
      <c r="I32" s="177"/>
    </row>
    <row r="33" spans="1:10" ht="24.75" customHeight="1" x14ac:dyDescent="0.25">
      <c r="A33" s="344" t="s">
        <v>220</v>
      </c>
      <c r="B33" s="345"/>
      <c r="C33" s="330" t="s">
        <v>95</v>
      </c>
      <c r="D33" s="331"/>
      <c r="E33" s="197">
        <f>'Додаток 2'!F188</f>
        <v>3.3</v>
      </c>
      <c r="F33" s="197">
        <f>'Додаток 2'!I188</f>
        <v>19.899999999999999</v>
      </c>
      <c r="G33" s="251">
        <v>56</v>
      </c>
      <c r="H33" s="251">
        <v>100</v>
      </c>
      <c r="I33" s="177"/>
    </row>
    <row r="34" spans="1:10" ht="31.5" customHeight="1" x14ac:dyDescent="0.25">
      <c r="A34" s="342" t="s">
        <v>221</v>
      </c>
      <c r="B34" s="343"/>
      <c r="C34" s="330" t="s">
        <v>95</v>
      </c>
      <c r="D34" s="331"/>
      <c r="E34" s="197">
        <f>'Додаток 2'!F189</f>
        <v>0</v>
      </c>
      <c r="F34" s="197">
        <f>'Додаток 2'!I189</f>
        <v>0</v>
      </c>
      <c r="G34" s="176"/>
      <c r="H34" s="251"/>
      <c r="I34" s="251">
        <v>46.8</v>
      </c>
    </row>
    <row r="35" spans="1:10" ht="24" customHeight="1" x14ac:dyDescent="0.25">
      <c r="A35" s="342" t="s">
        <v>222</v>
      </c>
      <c r="B35" s="343"/>
      <c r="C35" s="330" t="s">
        <v>95</v>
      </c>
      <c r="D35" s="331"/>
      <c r="E35" s="197">
        <f>'Додаток 2'!F190</f>
        <v>0</v>
      </c>
      <c r="F35" s="197">
        <f>'Додаток 2'!I190</f>
        <v>100</v>
      </c>
      <c r="G35" s="173"/>
      <c r="H35" s="249">
        <v>53.3</v>
      </c>
      <c r="I35" s="249">
        <v>26.5</v>
      </c>
    </row>
    <row r="36" spans="1:10" ht="15.75" x14ac:dyDescent="0.25">
      <c r="A36" s="111"/>
    </row>
    <row r="37" spans="1:10" ht="35.25" customHeight="1" x14ac:dyDescent="0.25">
      <c r="A37" s="320" t="s">
        <v>152</v>
      </c>
      <c r="B37" s="320"/>
      <c r="C37" s="320"/>
      <c r="D37" s="320"/>
      <c r="E37" s="320"/>
      <c r="F37" s="320"/>
      <c r="G37" s="320"/>
      <c r="H37" s="320"/>
      <c r="I37" s="320"/>
    </row>
    <row r="38" spans="1:10" ht="15.75" thickBot="1" x14ac:dyDescent="0.3">
      <c r="A38" s="322" t="s">
        <v>153</v>
      </c>
      <c r="B38" s="322"/>
      <c r="C38" s="322"/>
      <c r="D38" s="322"/>
      <c r="E38" s="322"/>
      <c r="F38" s="322"/>
      <c r="G38" s="322"/>
      <c r="H38" s="322"/>
      <c r="I38" s="322"/>
    </row>
    <row r="39" spans="1:10" ht="27" customHeight="1" x14ac:dyDescent="0.25">
      <c r="A39" s="338" t="s">
        <v>171</v>
      </c>
      <c r="B39" s="338" t="s">
        <v>172</v>
      </c>
      <c r="C39" s="340" t="s">
        <v>154</v>
      </c>
      <c r="D39" s="323" t="s">
        <v>173</v>
      </c>
      <c r="E39" s="116" t="s">
        <v>155</v>
      </c>
      <c r="F39" s="116" t="s">
        <v>156</v>
      </c>
      <c r="G39" s="117" t="s">
        <v>157</v>
      </c>
      <c r="H39" s="117" t="s">
        <v>158</v>
      </c>
      <c r="I39" s="118" t="s">
        <v>159</v>
      </c>
      <c r="J39" s="336" t="s">
        <v>160</v>
      </c>
    </row>
    <row r="40" spans="1:10" ht="85.5" customHeight="1" thickBot="1" x14ac:dyDescent="0.3">
      <c r="A40" s="339"/>
      <c r="B40" s="339"/>
      <c r="C40" s="341"/>
      <c r="D40" s="324"/>
      <c r="E40" s="119" t="s">
        <v>161</v>
      </c>
      <c r="F40" s="120" t="s">
        <v>162</v>
      </c>
      <c r="G40" s="121" t="s">
        <v>163</v>
      </c>
      <c r="H40" s="121" t="s">
        <v>164</v>
      </c>
      <c r="I40" s="122" t="s">
        <v>164</v>
      </c>
      <c r="J40" s="337"/>
    </row>
    <row r="41" spans="1:10" ht="15.75" thickBot="1" x14ac:dyDescent="0.3">
      <c r="A41" s="123">
        <v>1</v>
      </c>
      <c r="B41" s="124">
        <v>2</v>
      </c>
      <c r="C41" s="124">
        <v>3</v>
      </c>
      <c r="D41" s="124">
        <f>C41+1</f>
        <v>4</v>
      </c>
      <c r="E41" s="124">
        <f t="shared" ref="E41:I41" si="0">D41+1</f>
        <v>5</v>
      </c>
      <c r="F41" s="124">
        <f t="shared" si="0"/>
        <v>6</v>
      </c>
      <c r="G41" s="124">
        <f t="shared" si="0"/>
        <v>7</v>
      </c>
      <c r="H41" s="124">
        <f t="shared" si="0"/>
        <v>8</v>
      </c>
      <c r="I41" s="125">
        <f t="shared" si="0"/>
        <v>9</v>
      </c>
      <c r="J41" s="126">
        <v>10</v>
      </c>
    </row>
    <row r="42" spans="1:10" ht="64.5" thickBot="1" x14ac:dyDescent="0.3">
      <c r="A42" s="127" t="s">
        <v>234</v>
      </c>
      <c r="B42" s="128">
        <v>7340</v>
      </c>
      <c r="C42" s="129" t="s">
        <v>119</v>
      </c>
      <c r="D42" s="128" t="s">
        <v>174</v>
      </c>
      <c r="E42" s="199"/>
      <c r="F42" s="199"/>
      <c r="G42" s="153"/>
      <c r="H42" s="153"/>
      <c r="I42" s="154"/>
      <c r="J42" s="132"/>
    </row>
    <row r="43" spans="1:10" ht="15.75" thickBot="1" x14ac:dyDescent="0.3">
      <c r="A43" s="133"/>
      <c r="B43" s="134" t="s">
        <v>108</v>
      </c>
      <c r="C43" s="135"/>
      <c r="D43" s="135"/>
      <c r="E43" s="136">
        <f>E42</f>
        <v>0</v>
      </c>
      <c r="F43" s="136">
        <f>F42</f>
        <v>0</v>
      </c>
      <c r="G43" s="136">
        <f>G42</f>
        <v>0</v>
      </c>
      <c r="H43" s="136">
        <f>H42</f>
        <v>0</v>
      </c>
      <c r="I43" s="137">
        <f>I42</f>
        <v>0</v>
      </c>
      <c r="J43" s="132"/>
    </row>
    <row r="44" spans="1:10" x14ac:dyDescent="0.25">
      <c r="A44" s="138"/>
    </row>
    <row r="45" spans="1:10" x14ac:dyDescent="0.25">
      <c r="A45" s="138"/>
    </row>
    <row r="46" spans="1:10" ht="32.25" customHeight="1" x14ac:dyDescent="0.25">
      <c r="A46" s="320" t="s">
        <v>165</v>
      </c>
      <c r="B46" s="320"/>
      <c r="C46" s="320"/>
      <c r="D46" s="320"/>
      <c r="E46" s="320"/>
      <c r="F46" s="320"/>
      <c r="G46" s="320"/>
      <c r="H46" s="320"/>
      <c r="I46" s="320"/>
    </row>
    <row r="47" spans="1:10" ht="15.75" thickBot="1" x14ac:dyDescent="0.3">
      <c r="A47" s="322" t="s">
        <v>153</v>
      </c>
      <c r="B47" s="322"/>
      <c r="C47" s="322"/>
      <c r="D47" s="322"/>
      <c r="E47" s="322"/>
      <c r="F47" s="322"/>
      <c r="G47" s="322"/>
      <c r="H47" s="322"/>
      <c r="I47" s="322"/>
    </row>
    <row r="48" spans="1:10" ht="29.25" customHeight="1" x14ac:dyDescent="0.25">
      <c r="A48" s="338" t="s">
        <v>171</v>
      </c>
      <c r="B48" s="338" t="s">
        <v>172</v>
      </c>
      <c r="C48" s="340" t="s">
        <v>154</v>
      </c>
      <c r="D48" s="323" t="s">
        <v>173</v>
      </c>
      <c r="E48" s="139" t="s">
        <v>106</v>
      </c>
      <c r="F48" s="139" t="s">
        <v>71</v>
      </c>
      <c r="G48" s="117" t="s">
        <v>166</v>
      </c>
      <c r="H48" s="117" t="s">
        <v>131</v>
      </c>
      <c r="I48" s="118" t="s">
        <v>159</v>
      </c>
      <c r="J48" s="336" t="s">
        <v>160</v>
      </c>
    </row>
    <row r="49" spans="1:10" ht="87" customHeight="1" thickBot="1" x14ac:dyDescent="0.3">
      <c r="A49" s="339"/>
      <c r="B49" s="339"/>
      <c r="C49" s="341"/>
      <c r="D49" s="324"/>
      <c r="E49" s="140" t="s">
        <v>161</v>
      </c>
      <c r="F49" s="119" t="s">
        <v>167</v>
      </c>
      <c r="G49" s="121" t="s">
        <v>163</v>
      </c>
      <c r="H49" s="121" t="s">
        <v>164</v>
      </c>
      <c r="I49" s="122" t="s">
        <v>164</v>
      </c>
      <c r="J49" s="337"/>
    </row>
    <row r="50" spans="1:10" ht="15.75" thickBot="1" x14ac:dyDescent="0.3">
      <c r="A50" s="123">
        <v>1</v>
      </c>
      <c r="B50" s="124">
        <v>2</v>
      </c>
      <c r="C50" s="124">
        <v>3</v>
      </c>
      <c r="D50" s="124">
        <f>C50+1</f>
        <v>4</v>
      </c>
      <c r="E50" s="124">
        <f t="shared" ref="E50:I50" si="1">D50+1</f>
        <v>5</v>
      </c>
      <c r="F50" s="124">
        <f t="shared" si="1"/>
        <v>6</v>
      </c>
      <c r="G50" s="124">
        <f t="shared" si="1"/>
        <v>7</v>
      </c>
      <c r="H50" s="124">
        <f t="shared" si="1"/>
        <v>8</v>
      </c>
      <c r="I50" s="125">
        <f t="shared" si="1"/>
        <v>9</v>
      </c>
      <c r="J50" s="141">
        <v>10</v>
      </c>
    </row>
    <row r="51" spans="1:10" ht="64.5" thickBot="1" x14ac:dyDescent="0.3">
      <c r="A51" s="127" t="s">
        <v>234</v>
      </c>
      <c r="B51" s="128">
        <v>7340</v>
      </c>
      <c r="C51" s="128">
        <v>443</v>
      </c>
      <c r="D51" s="128" t="s">
        <v>175</v>
      </c>
      <c r="E51" s="199">
        <f>'Додаток 2'!D45</f>
        <v>49206</v>
      </c>
      <c r="F51" s="130">
        <f>'Додаток 2'!H45</f>
        <v>2720000</v>
      </c>
      <c r="G51" s="130">
        <v>7067972</v>
      </c>
      <c r="H51" s="130">
        <v>3835000</v>
      </c>
      <c r="I51" s="131">
        <v>400000</v>
      </c>
      <c r="J51" s="142"/>
    </row>
    <row r="52" spans="1:10" ht="15.75" thickBot="1" x14ac:dyDescent="0.3">
      <c r="A52" s="133"/>
      <c r="B52" s="134" t="s">
        <v>108</v>
      </c>
      <c r="C52" s="135"/>
      <c r="D52" s="135"/>
      <c r="E52" s="136">
        <f>E51</f>
        <v>49206</v>
      </c>
      <c r="F52" s="136">
        <f t="shared" ref="F52:I52" si="2">F51</f>
        <v>2720000</v>
      </c>
      <c r="G52" s="136">
        <f>G51</f>
        <v>7067972</v>
      </c>
      <c r="H52" s="136">
        <f t="shared" si="2"/>
        <v>3835000</v>
      </c>
      <c r="I52" s="137">
        <f t="shared" si="2"/>
        <v>400000</v>
      </c>
      <c r="J52" s="132"/>
    </row>
    <row r="53" spans="1:10" x14ac:dyDescent="0.25">
      <c r="A53" s="143"/>
    </row>
    <row r="54" spans="1:10" ht="15" customHeight="1" x14ac:dyDescent="0.25">
      <c r="A54" s="335"/>
      <c r="B54" s="335"/>
      <c r="C54" s="335"/>
      <c r="D54" s="335"/>
      <c r="E54" s="335"/>
      <c r="F54" s="335"/>
      <c r="G54" s="335"/>
      <c r="H54" s="335"/>
      <c r="I54" s="335"/>
    </row>
    <row r="55" spans="1:10" ht="21" customHeight="1" x14ac:dyDescent="0.25">
      <c r="A55" s="144"/>
    </row>
    <row r="56" spans="1:10" ht="27.75" customHeight="1" x14ac:dyDescent="0.25">
      <c r="A56" s="332" t="s">
        <v>231</v>
      </c>
      <c r="B56" s="332"/>
      <c r="C56" s="145"/>
      <c r="D56" s="145"/>
      <c r="E56" s="325" t="s">
        <v>168</v>
      </c>
      <c r="F56" s="325"/>
      <c r="G56" s="146"/>
      <c r="H56" s="333" t="s">
        <v>241</v>
      </c>
      <c r="I56" s="333"/>
    </row>
    <row r="57" spans="1:10" ht="18.75" customHeight="1" x14ac:dyDescent="0.25">
      <c r="A57" s="328"/>
      <c r="B57" s="329"/>
      <c r="C57" s="329"/>
      <c r="D57" s="147"/>
      <c r="E57" s="327" t="s">
        <v>2</v>
      </c>
      <c r="F57" s="327"/>
      <c r="G57" s="148"/>
      <c r="H57" s="327" t="s">
        <v>3</v>
      </c>
      <c r="I57" s="327"/>
    </row>
    <row r="58" spans="1:10" ht="15" customHeight="1" x14ac:dyDescent="0.25">
      <c r="A58" s="328"/>
      <c r="B58" s="329"/>
      <c r="C58" s="329"/>
      <c r="D58" s="147"/>
      <c r="E58" s="327"/>
      <c r="F58" s="327"/>
      <c r="G58" s="148"/>
      <c r="H58" s="327"/>
      <c r="I58" s="327"/>
    </row>
    <row r="59" spans="1:10" ht="20.25" customHeight="1" x14ac:dyDescent="0.25">
      <c r="A59" s="332" t="s">
        <v>169</v>
      </c>
      <c r="B59" s="332"/>
      <c r="C59" s="149"/>
      <c r="D59" s="149"/>
      <c r="E59" s="325" t="s">
        <v>168</v>
      </c>
      <c r="F59" s="325"/>
      <c r="G59" s="146"/>
      <c r="H59" s="333" t="s">
        <v>55</v>
      </c>
      <c r="I59" s="333"/>
    </row>
    <row r="60" spans="1:10" ht="15.75" x14ac:dyDescent="0.25">
      <c r="A60" s="150"/>
      <c r="B60" s="147"/>
      <c r="C60" s="147"/>
      <c r="D60" s="147"/>
      <c r="E60" s="327" t="s">
        <v>2</v>
      </c>
      <c r="F60" s="327"/>
      <c r="G60" s="148"/>
      <c r="H60" s="327" t="s">
        <v>3</v>
      </c>
      <c r="I60" s="327"/>
    </row>
    <row r="61" spans="1:10" x14ac:dyDescent="0.25">
      <c r="A61" s="143"/>
      <c r="E61" s="327"/>
      <c r="F61" s="327"/>
      <c r="G61" s="148"/>
      <c r="H61" s="327"/>
      <c r="I61" s="327"/>
    </row>
    <row r="62" spans="1:10" x14ac:dyDescent="0.25">
      <c r="A62" s="143"/>
    </row>
    <row r="63" spans="1:10" x14ac:dyDescent="0.25">
      <c r="A63" s="143"/>
    </row>
    <row r="64" spans="1:10" ht="38.25" customHeight="1" x14ac:dyDescent="0.3">
      <c r="A64" s="334" t="s">
        <v>4</v>
      </c>
      <c r="B64" s="334"/>
      <c r="C64" s="334"/>
      <c r="D64" s="334"/>
      <c r="E64" s="334"/>
      <c r="F64" s="151"/>
      <c r="G64" s="151"/>
      <c r="H64" s="152" t="s">
        <v>5</v>
      </c>
      <c r="I64" s="151"/>
    </row>
    <row r="65" spans="1:9" ht="15.75" x14ac:dyDescent="0.25">
      <c r="A65" s="321"/>
      <c r="B65" s="321"/>
      <c r="C65" s="321"/>
      <c r="D65" s="321"/>
      <c r="E65" s="321"/>
      <c r="F65" s="321"/>
      <c r="G65" s="321"/>
      <c r="H65" s="321"/>
      <c r="I65" s="321"/>
    </row>
    <row r="66" spans="1:9" x14ac:dyDescent="0.25">
      <c r="A66" s="143"/>
    </row>
    <row r="67" spans="1:9" x14ac:dyDescent="0.25">
      <c r="A67" s="143"/>
    </row>
  </sheetData>
  <mergeCells count="72">
    <mergeCell ref="A21:B21"/>
    <mergeCell ref="C21:D21"/>
    <mergeCell ref="G2:I2"/>
    <mergeCell ref="G3:I3"/>
    <mergeCell ref="A8:I8"/>
    <mergeCell ref="A14:I14"/>
    <mergeCell ref="A15:I15"/>
    <mergeCell ref="A17:B17"/>
    <mergeCell ref="C17:D17"/>
    <mergeCell ref="A18:B18"/>
    <mergeCell ref="C18:D18"/>
    <mergeCell ref="A19:I19"/>
    <mergeCell ref="A20:B20"/>
    <mergeCell ref="C20:D20"/>
    <mergeCell ref="A22:B22"/>
    <mergeCell ref="C22:D22"/>
    <mergeCell ref="A23:B23"/>
    <mergeCell ref="C23:D23"/>
    <mergeCell ref="A24:B24"/>
    <mergeCell ref="C24:D24"/>
    <mergeCell ref="A31:B31"/>
    <mergeCell ref="C31:D31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7:I37"/>
    <mergeCell ref="A38:I38"/>
    <mergeCell ref="A39:A40"/>
    <mergeCell ref="B39:B40"/>
    <mergeCell ref="C39:C40"/>
    <mergeCell ref="D39:D40"/>
    <mergeCell ref="H57:I58"/>
    <mergeCell ref="J39:J40"/>
    <mergeCell ref="A46:I46"/>
    <mergeCell ref="A47:I47"/>
    <mergeCell ref="A48:A49"/>
    <mergeCell ref="B48:B49"/>
    <mergeCell ref="C48:C49"/>
    <mergeCell ref="D48:D49"/>
    <mergeCell ref="J48:J49"/>
    <mergeCell ref="A65:I65"/>
    <mergeCell ref="C29:D29"/>
    <mergeCell ref="A59:B59"/>
    <mergeCell ref="E59:F59"/>
    <mergeCell ref="H59:I59"/>
    <mergeCell ref="E60:F61"/>
    <mergeCell ref="H60:I61"/>
    <mergeCell ref="A64:E64"/>
    <mergeCell ref="A54:I54"/>
    <mergeCell ref="A56:B56"/>
    <mergeCell ref="E56:F56"/>
    <mergeCell ref="H56:I56"/>
    <mergeCell ref="A57:A58"/>
    <mergeCell ref="B57:B58"/>
    <mergeCell ref="C57:C58"/>
    <mergeCell ref="E57:F58"/>
  </mergeCells>
  <pageMargins left="0.24" right="0.27" top="0.74803149606299213" bottom="0.22" header="0.31496062992125984" footer="0.31496062992125984"/>
  <pageSetup paperSize="9"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8B3F7C-2948-466D-B087-FB8FBEDC7A7D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1</vt:lpstr>
      <vt:lpstr>'Додаток 2'!_Toc188262780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